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4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5.xml" ContentType="application/vnd.openxmlformats-officedocument.drawing+xml"/>
  <Override PartName="/xl/charts/chart18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19.xml" ContentType="application/vnd.openxmlformats-officedocument.drawingml.chart+xml"/>
  <Override PartName="/xl/drawings/drawing8.xml" ContentType="application/vnd.openxmlformats-officedocument.drawing+xml"/>
  <Override PartName="/xl/charts/chart20.xml" ContentType="application/vnd.openxmlformats-officedocument.drawingml.chart+xml"/>
  <Override PartName="/xl/drawings/drawing9.xml" ContentType="application/vnd.openxmlformats-officedocument.drawingml.chartshapes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23.xml" ContentType="application/vnd.openxmlformats-officedocument.drawingml.chart+xml"/>
  <Override PartName="/xl/drawings/drawing13.xml" ContentType="application/vnd.openxmlformats-officedocument.drawingml.chartshapes+xml"/>
  <Override PartName="/xl/charts/chart24.xml" ContentType="application/vnd.openxmlformats-officedocument.drawingml.chart+xml"/>
  <Override PartName="/xl/drawings/drawing14.xml" ContentType="application/vnd.openxmlformats-officedocument.drawingml.chartshapes+xml"/>
  <Override PartName="/xl/charts/chart25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26.xml" ContentType="application/vnd.openxmlformats-officedocument.drawingml.chart+xml"/>
  <Override PartName="/xl/drawings/drawing17.xml" ContentType="application/vnd.openxmlformats-officedocument.drawingml.chartshapes+xml"/>
  <Override PartName="/xl/charts/chart27.xml" ContentType="application/vnd.openxmlformats-officedocument.drawingml.chart+xml"/>
  <Override PartName="/xl/drawings/drawing18.xml" ContentType="application/vnd.openxmlformats-officedocument.drawingml.chartshapes+xml"/>
  <Override PartName="/xl/charts/chart28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29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30.xml" ContentType="application/vnd.openxmlformats-officedocument.drawingml.chart+xml"/>
  <Override PartName="/xl/drawings/drawing23.xml" ContentType="application/vnd.openxmlformats-officedocument.drawingml.chartshapes+xml"/>
  <Override PartName="/xl/charts/chart31.xml" ContentType="application/vnd.openxmlformats-officedocument.drawingml.chart+xml"/>
  <Override PartName="/xl/drawings/drawing24.xml" ContentType="application/vnd.openxmlformats-officedocument.drawingml.chartshapes+xml"/>
  <Override PartName="/xl/charts/chart32.xml" ContentType="application/vnd.openxmlformats-officedocument.drawingml.chart+xml"/>
  <Override PartName="/xl/drawings/drawing25.xml" ContentType="application/vnd.openxmlformats-officedocument.drawingml.chartshapes+xml"/>
  <Override PartName="/xl/drawings/drawing26.xml" ContentType="application/vnd.openxmlformats-officedocument.drawing+xml"/>
  <Override PartName="/xl/charts/chart33.xml" ContentType="application/vnd.openxmlformats-officedocument.drawingml.chart+xml"/>
  <Override PartName="/xl/drawings/drawing27.xml" ContentType="application/vnd.openxmlformats-officedocument.drawingml.chartshapes+xml"/>
  <Override PartName="/xl/charts/chart34.xml" ContentType="application/vnd.openxmlformats-officedocument.drawingml.chart+xml"/>
  <Override PartName="/xl/drawings/drawing28.xml" ContentType="application/vnd.openxmlformats-officedocument.drawingml.chartshapes+xml"/>
  <Override PartName="/xl/charts/chart35.xml" ContentType="application/vnd.openxmlformats-officedocument.drawingml.chart+xml"/>
  <Override PartName="/xl/drawings/drawing29.xml" ContentType="application/vnd.openxmlformats-officedocument.drawingml.chartshapes+xml"/>
  <Override PartName="/xl/drawings/drawing30.xml" ContentType="application/vnd.openxmlformats-officedocument.drawing+xml"/>
  <Override PartName="/xl/charts/chart36.xml" ContentType="application/vnd.openxmlformats-officedocument.drawingml.chart+xml"/>
  <Override PartName="/xl/drawings/drawing31.xml" ContentType="application/vnd.openxmlformats-officedocument.drawingml.chartshapes+xml"/>
  <Override PartName="/xl/drawings/drawing32.xml" ContentType="application/vnd.openxmlformats-officedocument.drawing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drawings/drawing33.xml" ContentType="application/vnd.openxmlformats-officedocument.drawingml.chartshapes+xml"/>
  <Override PartName="/xl/charts/chart39.xml" ContentType="application/vnd.openxmlformats-officedocument.drawingml.chart+xml"/>
  <Override PartName="/xl/drawings/drawing34.xml" ContentType="application/vnd.openxmlformats-officedocument.drawing+xml"/>
  <Override PartName="/xl/charts/chart40.xml" ContentType="application/vnd.openxmlformats-officedocument.drawingml.chart+xml"/>
  <Override PartName="/xl/drawings/drawing35.xml" ContentType="application/vnd.openxmlformats-officedocument.drawingml.chartshapes+xml"/>
  <Override PartName="/xl/charts/chart41.xml" ContentType="application/vnd.openxmlformats-officedocument.drawingml.chart+xml"/>
  <Override PartName="/xl/drawings/drawing36.xml" ContentType="application/vnd.openxmlformats-officedocument.drawingml.chartshapes+xml"/>
  <Override PartName="/xl/charts/chart42.xml" ContentType="application/vnd.openxmlformats-officedocument.drawingml.chart+xml"/>
  <Override PartName="/xl/drawings/drawing37.xml" ContentType="application/vnd.openxmlformats-officedocument.drawingml.chartshapes+xml"/>
  <Override PartName="/xl/drawings/drawing38.xml" ContentType="application/vnd.openxmlformats-officedocument.drawing+xml"/>
  <Override PartName="/xl/charts/chart43.xml" ContentType="application/vnd.openxmlformats-officedocument.drawingml.chart+xml"/>
  <Override PartName="/xl/drawings/drawing39.xml" ContentType="application/vnd.openxmlformats-officedocument.drawingml.chartshapes+xml"/>
  <Override PartName="/xl/charts/chart44.xml" ContentType="application/vnd.openxmlformats-officedocument.drawingml.chart+xml"/>
  <Override PartName="/xl/drawings/drawing40.xml" ContentType="application/vnd.openxmlformats-officedocument.drawingml.chartshapes+xml"/>
  <Override PartName="/xl/charts/chart45.xml" ContentType="application/vnd.openxmlformats-officedocument.drawingml.chart+xml"/>
  <Override PartName="/xl/drawings/drawing41.xml" ContentType="application/vnd.openxmlformats-officedocument.drawingml.chartshapes+xml"/>
  <Override PartName="/xl/drawings/drawing42.xml" ContentType="application/vnd.openxmlformats-officedocument.drawing+xml"/>
  <Override PartName="/xl/charts/chart46.xml" ContentType="application/vnd.openxmlformats-officedocument.drawingml.chart+xml"/>
  <Override PartName="/xl/drawings/drawing43.xml" ContentType="application/vnd.openxmlformats-officedocument.drawingml.chartshapes+xml"/>
  <Override PartName="/xl/drawings/drawing44.xml" ContentType="application/vnd.openxmlformats-officedocument.drawing+xml"/>
  <Override PartName="/xl/charts/chart47.xml" ContentType="application/vnd.openxmlformats-officedocument.drawingml.chart+xml"/>
  <Override PartName="/xl/drawings/drawing45.xml" ContentType="application/vnd.openxmlformats-officedocument.drawingml.chartshapes+xml"/>
  <Override PartName="/xl/charts/chart48.xml" ContentType="application/vnd.openxmlformats-officedocument.drawingml.chart+xml"/>
  <Override PartName="/xl/drawings/drawing46.xml" ContentType="application/vnd.openxmlformats-officedocument.drawingml.chartshapes+xml"/>
  <Override PartName="/xl/charts/chart49.xml" ContentType="application/vnd.openxmlformats-officedocument.drawingml.chart+xml"/>
  <Override PartName="/xl/drawings/drawing47.xml" ContentType="application/vnd.openxmlformats-officedocument.drawingml.chartshapes+xml"/>
  <Override PartName="/xl/drawings/drawing48.xml" ContentType="application/vnd.openxmlformats-officedocument.drawing+xml"/>
  <Override PartName="/xl/charts/chart50.xml" ContentType="application/vnd.openxmlformats-officedocument.drawingml.chart+xml"/>
  <Override PartName="/xl/drawings/drawing49.xml" ContentType="application/vnd.openxmlformats-officedocument.drawingml.chartshapes+xml"/>
  <Override PartName="/xl/charts/chart51.xml" ContentType="application/vnd.openxmlformats-officedocument.drawingml.chart+xml"/>
  <Override PartName="/xl/drawings/drawing50.xml" ContentType="application/vnd.openxmlformats-officedocument.drawingml.chartshapes+xml"/>
  <Override PartName="/xl/charts/chart52.xml" ContentType="application/vnd.openxmlformats-officedocument.drawingml.chart+xml"/>
  <Override PartName="/xl/drawings/drawing51.xml" ContentType="application/vnd.openxmlformats-officedocument.drawingml.chartshapes+xml"/>
  <Override PartName="/xl/drawings/drawing52.xml" ContentType="application/vnd.openxmlformats-officedocument.drawing+xml"/>
  <Override PartName="/xl/charts/chart53.xml" ContentType="application/vnd.openxmlformats-officedocument.drawingml.chart+xml"/>
  <Override PartName="/xl/drawings/drawing53.xml" ContentType="application/vnd.openxmlformats-officedocument.drawingml.chartshapes+xml"/>
  <Override PartName="/xl/charts/chart54.xml" ContentType="application/vnd.openxmlformats-officedocument.drawingml.chart+xml"/>
  <Override PartName="/xl/drawings/drawing54.xml" ContentType="application/vnd.openxmlformats-officedocument.drawingml.chartshapes+xml"/>
  <Override PartName="/xl/drawings/drawing5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7004" yWindow="4092" windowWidth="20112" windowHeight="15504" tabRatio="896" activeTab="28"/>
  </bookViews>
  <sheets>
    <sheet name="cov" sheetId="4" r:id="rId1"/>
    <sheet name="idx" sheetId="112" r:id="rId2"/>
    <sheet name="w" sheetId="132" r:id="rId3"/>
    <sheet name="e" sheetId="114" r:id="rId4"/>
    <sheet name="n1" sheetId="131" r:id="rId5"/>
    <sheet name="n2" sheetId="116" r:id="rId6"/>
    <sheet name="rpil" sheetId="117" r:id="rId7"/>
    <sheet name="rt1" sheetId="118" r:id="rId8"/>
    <sheet name="rt2" sheetId="119" r:id="rId9"/>
    <sheet name="rce" sheetId="120" r:id="rId10"/>
    <sheet name="rva" sheetId="121" r:id="rId11"/>
    <sheet name="rx" sheetId="122" r:id="rId12"/>
    <sheet name="rm" sheetId="123" r:id="rId13"/>
    <sheet name="rul1" sheetId="124" r:id="rId14"/>
    <sheet name="rul2" sheetId="125" r:id="rId15"/>
    <sheet name="rml" sheetId="126" r:id="rId16"/>
    <sheet name="va1" sheetId="34" r:id="rId17"/>
    <sheet name="t1" sheetId="41" r:id="rId18"/>
    <sheet name="t2" sheetId="42" r:id="rId19"/>
    <sheet name="va2" sheetId="15" r:id="rId20"/>
    <sheet name="x" sheetId="16" r:id="rId21"/>
    <sheet name="m" sheetId="17" r:id="rId22"/>
    <sheet name="ul1" sheetId="18" r:id="rId23"/>
    <sheet name="ul2" sheetId="19" r:id="rId24"/>
    <sheet name="ml" sheetId="20" r:id="rId25"/>
    <sheet name="is" sheetId="22" r:id="rId26"/>
    <sheet name="ucer" sheetId="127" r:id="rId27"/>
    <sheet name="db" sheetId="13" r:id="rId28"/>
    <sheet name="dbinr" sheetId="128" r:id="rId29"/>
  </sheets>
  <externalReferences>
    <externalReference r:id="rId30"/>
    <externalReference r:id="rId31"/>
    <externalReference r:id="rId32"/>
  </externalReferenc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8" i="132" l="1"/>
  <c r="A57" i="132"/>
  <c r="A1" i="132"/>
  <c r="A57" i="131" l="1"/>
  <c r="A56" i="131"/>
  <c r="A1" i="131"/>
  <c r="F3" i="128"/>
  <c r="E3" i="128"/>
  <c r="D3" i="128"/>
  <c r="C3" i="128"/>
  <c r="B3" i="128"/>
  <c r="A58" i="126"/>
  <c r="A57" i="126"/>
  <c r="A1" i="126"/>
  <c r="A58" i="125"/>
  <c r="A1" i="125"/>
  <c r="A57" i="124"/>
  <c r="A1" i="124"/>
  <c r="A57" i="123"/>
  <c r="A1" i="123"/>
  <c r="A57" i="122"/>
  <c r="A1" i="122"/>
  <c r="A57" i="121"/>
  <c r="A1" i="121"/>
  <c r="A57" i="120"/>
  <c r="A1" i="120"/>
  <c r="A25" i="119"/>
  <c r="A24" i="119"/>
  <c r="A23" i="119"/>
  <c r="A1" i="119"/>
  <c r="A22" i="118"/>
  <c r="A21" i="118"/>
  <c r="A1" i="118"/>
  <c r="A57" i="117"/>
  <c r="A1" i="117"/>
  <c r="B24" i="116"/>
  <c r="B23" i="116"/>
  <c r="G20" i="116"/>
  <c r="F20" i="116"/>
  <c r="E20" i="116"/>
  <c r="D20" i="116"/>
  <c r="C20" i="116"/>
  <c r="B20" i="116"/>
  <c r="G19" i="116"/>
  <c r="F19" i="116"/>
  <c r="E19" i="116"/>
  <c r="D19" i="116"/>
  <c r="C19" i="116"/>
  <c r="B19" i="116"/>
  <c r="G18" i="116"/>
  <c r="F18" i="116"/>
  <c r="E18" i="116"/>
  <c r="D18" i="116"/>
  <c r="C18" i="116"/>
  <c r="B18" i="116"/>
  <c r="G17" i="116"/>
  <c r="F17" i="116"/>
  <c r="E17" i="116"/>
  <c r="D17" i="116"/>
  <c r="C17" i="116"/>
  <c r="B17" i="116"/>
  <c r="G16" i="116"/>
  <c r="F16" i="116"/>
  <c r="E16" i="116"/>
  <c r="D16" i="116"/>
  <c r="C16" i="116"/>
  <c r="B16" i="116"/>
  <c r="G15" i="116"/>
  <c r="F15" i="116"/>
  <c r="E15" i="116"/>
  <c r="D15" i="116"/>
  <c r="C15" i="116"/>
  <c r="B15" i="116"/>
  <c r="G14" i="116"/>
  <c r="F14" i="116"/>
  <c r="E14" i="116"/>
  <c r="D14" i="116"/>
  <c r="C14" i="116"/>
  <c r="B14" i="116"/>
  <c r="G13" i="116"/>
  <c r="F13" i="116"/>
  <c r="E13" i="116"/>
  <c r="D13" i="116"/>
  <c r="C13" i="116"/>
  <c r="B13" i="116"/>
  <c r="G12" i="116"/>
  <c r="F12" i="116"/>
  <c r="E12" i="116"/>
  <c r="D12" i="116"/>
  <c r="C12" i="116"/>
  <c r="B12" i="116"/>
  <c r="G11" i="116"/>
  <c r="F11" i="116"/>
  <c r="E11" i="116"/>
  <c r="D11" i="116"/>
  <c r="C11" i="116"/>
  <c r="B11" i="116"/>
  <c r="G10" i="116"/>
  <c r="F10" i="116"/>
  <c r="E10" i="116"/>
  <c r="D10" i="116"/>
  <c r="C10" i="116"/>
  <c r="B10" i="116"/>
  <c r="G9" i="116"/>
  <c r="F9" i="116"/>
  <c r="E9" i="116"/>
  <c r="D9" i="116"/>
  <c r="C9" i="116"/>
  <c r="B9" i="116"/>
  <c r="G8" i="116"/>
  <c r="F8" i="116"/>
  <c r="E8" i="116"/>
  <c r="D8" i="116"/>
  <c r="C8" i="116"/>
  <c r="B8" i="116"/>
  <c r="G7" i="116"/>
  <c r="F7" i="116"/>
  <c r="E7" i="116"/>
  <c r="D7" i="116"/>
  <c r="C7" i="116"/>
  <c r="B7" i="116"/>
  <c r="G6" i="116"/>
  <c r="F6" i="116"/>
  <c r="E6" i="116"/>
  <c r="D6" i="116"/>
  <c r="C6" i="116"/>
  <c r="B6" i="116"/>
  <c r="G5" i="116"/>
  <c r="F5" i="116"/>
  <c r="E5" i="116"/>
  <c r="D5" i="116"/>
  <c r="C5" i="116"/>
  <c r="B5" i="116"/>
  <c r="G3" i="116"/>
  <c r="F3" i="116"/>
  <c r="E3" i="116"/>
  <c r="D3" i="116"/>
  <c r="C3" i="116"/>
  <c r="A1" i="116"/>
  <c r="A57" i="114"/>
  <c r="A56" i="114"/>
  <c r="A1" i="114"/>
  <c r="F31" i="112"/>
  <c r="F30" i="112"/>
  <c r="F29" i="112"/>
  <c r="F28" i="112"/>
  <c r="F27" i="112"/>
  <c r="F26" i="112"/>
  <c r="F25" i="112"/>
  <c r="F24" i="112"/>
  <c r="F23" i="112"/>
  <c r="F22" i="112"/>
  <c r="E21" i="112"/>
  <c r="F20" i="112"/>
  <c r="F19" i="112"/>
  <c r="F18" i="112"/>
  <c r="F17" i="112"/>
  <c r="F16" i="112"/>
  <c r="F15" i="112"/>
  <c r="F14" i="112"/>
  <c r="F13" i="112"/>
  <c r="F12" i="112"/>
  <c r="F11" i="112"/>
  <c r="E10" i="112"/>
  <c r="F9" i="112"/>
  <c r="F8" i="112"/>
  <c r="E7" i="112"/>
  <c r="F6" i="112"/>
  <c r="E5" i="112"/>
  <c r="F4" i="112"/>
  <c r="E3" i="112"/>
  <c r="AZ7" i="13"/>
  <c r="AT7" i="13"/>
  <c r="AS7" i="13"/>
  <c r="AY7" i="13"/>
  <c r="AX7" i="13"/>
  <c r="AW7" i="13"/>
  <c r="AV7" i="13"/>
  <c r="AU7" i="13"/>
  <c r="AQ7" i="13"/>
  <c r="AP7" i="13"/>
  <c r="AO7" i="13"/>
  <c r="Z7" i="13"/>
  <c r="Y7" i="13"/>
  <c r="X7" i="13"/>
  <c r="W7" i="13"/>
  <c r="A56" i="20"/>
  <c r="A19" i="42"/>
  <c r="A22" i="41"/>
  <c r="K28" i="13"/>
  <c r="J29" i="13"/>
  <c r="F28" i="13"/>
  <c r="C29" i="13"/>
  <c r="B29" i="13"/>
  <c r="G22" i="4"/>
  <c r="C28" i="13"/>
  <c r="F29" i="13"/>
  <c r="K29" i="13"/>
  <c r="B28" i="13"/>
  <c r="J28" i="13"/>
  <c r="G29" i="13"/>
  <c r="G28" i="13"/>
  <c r="L29" i="13"/>
  <c r="L28" i="13"/>
  <c r="A1" i="41"/>
  <c r="A1" i="16"/>
  <c r="A1" i="42"/>
  <c r="A1" i="18"/>
  <c r="A1" i="19"/>
  <c r="A1" i="17"/>
  <c r="A1" i="15"/>
  <c r="A1" i="20"/>
  <c r="A1" i="22"/>
  <c r="A1" i="34"/>
  <c r="A22" i="4" l="1"/>
  <c r="A57" i="34" l="1"/>
  <c r="A56" i="22"/>
  <c r="A23" i="41"/>
  <c r="A57" i="20"/>
  <c r="A57" i="15"/>
  <c r="A20" i="42"/>
  <c r="A57" i="18"/>
  <c r="A57" i="19"/>
  <c r="A57" i="17"/>
  <c r="A57" i="16"/>
  <c r="AD20" i="13" l="1"/>
  <c r="AD12" i="13"/>
  <c r="AD19" i="13"/>
  <c r="AD11" i="13"/>
  <c r="AD18" i="13"/>
  <c r="AD10" i="13"/>
  <c r="AD25" i="13"/>
  <c r="AD17" i="13"/>
  <c r="AD24" i="13"/>
  <c r="AD16" i="13"/>
  <c r="AD23" i="13"/>
  <c r="AD15" i="13"/>
  <c r="AD22" i="13"/>
  <c r="AD14" i="13"/>
  <c r="AD21" i="13"/>
  <c r="AD13" i="13"/>
  <c r="AD29" i="13" l="1"/>
  <c r="AD28" i="13"/>
  <c r="AI4" i="13" l="1"/>
  <c r="AE4" i="13"/>
  <c r="AH4" i="13"/>
  <c r="AG4" i="13"/>
  <c r="AF4" i="13"/>
  <c r="U7" i="13"/>
  <c r="H7" i="13"/>
  <c r="AM7" i="13"/>
  <c r="AI7" i="13"/>
  <c r="M7" i="13"/>
  <c r="S7" i="13"/>
  <c r="O7" i="13"/>
  <c r="AE7" i="13"/>
  <c r="AD7" i="13"/>
  <c r="AN7" i="13" l="1"/>
  <c r="AA7" i="13"/>
  <c r="T7" i="13"/>
  <c r="E7" i="13"/>
  <c r="AL7" i="13"/>
  <c r="AJ7" i="13"/>
  <c r="AU4" i="13"/>
  <c r="AM4" i="13"/>
  <c r="Z4" i="13"/>
  <c r="R4" i="13"/>
  <c r="E4" i="13"/>
  <c r="AT4" i="13"/>
  <c r="AL4" i="13"/>
  <c r="Y4" i="13"/>
  <c r="D4" i="13"/>
  <c r="AK4" i="13"/>
  <c r="P4" i="13"/>
  <c r="A2" i="13"/>
  <c r="AP4" i="13"/>
  <c r="T4" i="13"/>
  <c r="AV4" i="13"/>
  <c r="H4" i="13"/>
  <c r="Q4" i="13"/>
  <c r="AC4" i="13"/>
  <c r="AS4" i="13"/>
  <c r="X4" i="13"/>
  <c r="AX4" i="13"/>
  <c r="M4" i="13"/>
  <c r="AA4" i="13"/>
  <c r="AZ4" i="13"/>
  <c r="AR4" i="13"/>
  <c r="AJ4" i="13"/>
  <c r="W4" i="13"/>
  <c r="O4" i="13"/>
  <c r="AY4" i="13"/>
  <c r="AQ4" i="13"/>
  <c r="AD4" i="13"/>
  <c r="V4" i="13"/>
  <c r="N4" i="13"/>
  <c r="U4" i="13"/>
  <c r="I4" i="13"/>
  <c r="AN4" i="13"/>
  <c r="S4" i="13"/>
  <c r="R8" i="13"/>
  <c r="AW4" i="13"/>
  <c r="AO4" i="13"/>
  <c r="AB4" i="13"/>
  <c r="AH7" i="13"/>
  <c r="AG7" i="13"/>
  <c r="R7" i="13"/>
  <c r="AR7" i="13"/>
  <c r="Q7" i="13"/>
  <c r="P7" i="13"/>
  <c r="AF7" i="13"/>
  <c r="V7" i="13"/>
  <c r="AK7" i="13"/>
  <c r="I7" i="13"/>
  <c r="N7" i="13"/>
  <c r="D7" i="13"/>
  <c r="AC7" i="13"/>
  <c r="AB7" i="13"/>
  <c r="B3" i="41" l="1"/>
  <c r="B4" i="42"/>
  <c r="G3" i="118" l="1"/>
  <c r="J4" i="42"/>
  <c r="J3" i="41"/>
  <c r="G3" i="119"/>
  <c r="B3" i="118" l="1"/>
  <c r="F3" i="41"/>
  <c r="B3" i="119"/>
  <c r="F4" i="42"/>
  <c r="H8" i="118" l="1"/>
  <c r="J10" i="41"/>
  <c r="H15" i="118"/>
  <c r="K18" i="41"/>
  <c r="I10" i="119"/>
  <c r="J9" i="41"/>
  <c r="H14" i="118"/>
  <c r="H9" i="118"/>
  <c r="G13" i="119"/>
  <c r="K11" i="41"/>
  <c r="I16" i="118"/>
  <c r="J17" i="118"/>
  <c r="L12" i="41"/>
  <c r="G17" i="118"/>
  <c r="I10" i="118"/>
  <c r="G12" i="118"/>
  <c r="J19" i="41"/>
  <c r="H11" i="119"/>
  <c r="I18" i="118"/>
  <c r="K13" i="41"/>
  <c r="I11" i="119"/>
  <c r="K19" i="41"/>
  <c r="J8" i="42"/>
  <c r="H13" i="119"/>
  <c r="L9" i="42"/>
  <c r="J14" i="119"/>
  <c r="J6" i="41"/>
  <c r="H11" i="118"/>
  <c r="G16" i="118"/>
  <c r="H12" i="118"/>
  <c r="J7" i="41"/>
  <c r="J18" i="118"/>
  <c r="L13" i="41"/>
  <c r="I8" i="119"/>
  <c r="K16" i="41"/>
  <c r="I8" i="118"/>
  <c r="G19" i="119"/>
  <c r="L16" i="42"/>
  <c r="K14" i="42"/>
  <c r="I19" i="119"/>
  <c r="L17" i="41"/>
  <c r="J9" i="119"/>
  <c r="I15" i="118"/>
  <c r="K10" i="41"/>
  <c r="I11" i="118"/>
  <c r="K6" i="41"/>
  <c r="K17" i="41"/>
  <c r="I9" i="119"/>
  <c r="G16" i="119"/>
  <c r="I7" i="118"/>
  <c r="J10" i="42"/>
  <c r="H15" i="119"/>
  <c r="J16" i="119"/>
  <c r="L11" i="42"/>
  <c r="K12" i="42"/>
  <c r="I17" i="119"/>
  <c r="L15" i="41"/>
  <c r="J7" i="119"/>
  <c r="G7" i="119"/>
  <c r="J17" i="41"/>
  <c r="H9" i="119"/>
  <c r="G9" i="119"/>
  <c r="G10" i="118"/>
  <c r="L18" i="41"/>
  <c r="J10" i="119"/>
  <c r="K16" i="42"/>
  <c r="I9" i="118"/>
  <c r="J16" i="41"/>
  <c r="H8" i="119"/>
  <c r="J19" i="119"/>
  <c r="L14" i="42"/>
  <c r="G14" i="119"/>
  <c r="J11" i="119"/>
  <c r="L19" i="41"/>
  <c r="J7" i="118"/>
  <c r="K10" i="42"/>
  <c r="I15" i="119"/>
  <c r="G10" i="119"/>
  <c r="J16" i="118"/>
  <c r="L11" i="41"/>
  <c r="L12" i="42"/>
  <c r="J17" i="119"/>
  <c r="J12" i="41"/>
  <c r="H17" i="118"/>
  <c r="H10" i="118"/>
  <c r="J8" i="119"/>
  <c r="L16" i="41"/>
  <c r="J8" i="118"/>
  <c r="G18" i="118"/>
  <c r="J9" i="42"/>
  <c r="H14" i="119"/>
  <c r="I16" i="119"/>
  <c r="K11" i="42"/>
  <c r="J16" i="42"/>
  <c r="G20" i="119"/>
  <c r="G15" i="119"/>
  <c r="G16" i="42"/>
  <c r="J14" i="42"/>
  <c r="H19" i="119"/>
  <c r="I12" i="118"/>
  <c r="K7" i="41"/>
  <c r="K9" i="41"/>
  <c r="I14" i="118"/>
  <c r="K8" i="42"/>
  <c r="I13" i="119"/>
  <c r="H16" i="118"/>
  <c r="J11" i="41"/>
  <c r="J10" i="118"/>
  <c r="G17" i="119"/>
  <c r="H7" i="118"/>
  <c r="K15" i="41"/>
  <c r="I7" i="119"/>
  <c r="L15" i="42"/>
  <c r="J20" i="119"/>
  <c r="G15" i="118"/>
  <c r="F16" i="42"/>
  <c r="K15" i="42"/>
  <c r="I20" i="119"/>
  <c r="J15" i="118"/>
  <c r="L10" i="41"/>
  <c r="J9" i="118"/>
  <c r="J13" i="119"/>
  <c r="L8" i="42"/>
  <c r="G11" i="119"/>
  <c r="K9" i="42"/>
  <c r="I14" i="119"/>
  <c r="G9" i="118"/>
  <c r="J12" i="118"/>
  <c r="L7" i="41"/>
  <c r="G11" i="118"/>
  <c r="K12" i="41"/>
  <c r="I17" i="118"/>
  <c r="J15" i="41"/>
  <c r="H7" i="119"/>
  <c r="J12" i="42"/>
  <c r="H17" i="119"/>
  <c r="H18" i="118"/>
  <c r="J13" i="41"/>
  <c r="G8" i="119"/>
  <c r="G8" i="118"/>
  <c r="J15" i="42"/>
  <c r="H20" i="119"/>
  <c r="J11" i="118"/>
  <c r="L6" i="41"/>
  <c r="H16" i="119"/>
  <c r="J11" i="42"/>
  <c r="L9" i="41"/>
  <c r="J14" i="118"/>
  <c r="G14" i="118"/>
  <c r="J18" i="41"/>
  <c r="H10" i="119"/>
  <c r="L10" i="42"/>
  <c r="J15" i="119"/>
  <c r="G7" i="118"/>
  <c r="D8" i="119" l="1"/>
  <c r="G16" i="41"/>
  <c r="I6" i="118"/>
  <c r="C17" i="119"/>
  <c r="F12" i="42"/>
  <c r="D9" i="118"/>
  <c r="B12" i="118"/>
  <c r="B16" i="119"/>
  <c r="C7" i="118"/>
  <c r="C8" i="119"/>
  <c r="F16" i="41"/>
  <c r="G7" i="41"/>
  <c r="D12" i="118"/>
  <c r="B13" i="119"/>
  <c r="B11" i="119"/>
  <c r="B14" i="118"/>
  <c r="H13" i="41"/>
  <c r="E18" i="118"/>
  <c r="G6" i="118"/>
  <c r="C8" i="118"/>
  <c r="G13" i="41"/>
  <c r="D18" i="118"/>
  <c r="C10" i="118"/>
  <c r="G18" i="41"/>
  <c r="D10" i="119"/>
  <c r="B9" i="118"/>
  <c r="C11" i="119"/>
  <c r="F19" i="41"/>
  <c r="E19" i="119"/>
  <c r="H14" i="42"/>
  <c r="B7" i="119"/>
  <c r="F13" i="41"/>
  <c r="C18" i="118"/>
  <c r="G11" i="41"/>
  <c r="D16" i="118"/>
  <c r="B15" i="119"/>
  <c r="H11" i="41"/>
  <c r="E16" i="118"/>
  <c r="H7" i="41"/>
  <c r="E12" i="118"/>
  <c r="G15" i="42"/>
  <c r="H16" i="42"/>
  <c r="B8" i="118"/>
  <c r="C9" i="119"/>
  <c r="F17" i="41"/>
  <c r="D11" i="118"/>
  <c r="G6" i="41"/>
  <c r="D13" i="119"/>
  <c r="G8" i="42"/>
  <c r="G14" i="42"/>
  <c r="D19" i="119"/>
  <c r="E17" i="118"/>
  <c r="H12" i="41"/>
  <c r="H15" i="42"/>
  <c r="E10" i="118"/>
  <c r="E11" i="119"/>
  <c r="H19" i="41"/>
  <c r="F8" i="42"/>
  <c r="C13" i="119"/>
  <c r="E11" i="118"/>
  <c r="H6" i="41"/>
  <c r="B8" i="119"/>
  <c r="F7" i="41"/>
  <c r="C12" i="118"/>
  <c r="C14" i="119"/>
  <c r="F9" i="42"/>
  <c r="D15" i="119"/>
  <c r="G10" i="42"/>
  <c r="H9" i="41"/>
  <c r="E14" i="118"/>
  <c r="B11" i="118"/>
  <c r="B10" i="119"/>
  <c r="B17" i="118"/>
  <c r="F15" i="42"/>
  <c r="E14" i="119"/>
  <c r="H9" i="42"/>
  <c r="E8" i="118"/>
  <c r="E8" i="119"/>
  <c r="H16" i="41"/>
  <c r="C7" i="119"/>
  <c r="F15" i="41"/>
  <c r="H6" i="118"/>
  <c r="C11" i="118"/>
  <c r="F6" i="41"/>
  <c r="D9" i="119"/>
  <c r="G17" i="41"/>
  <c r="B18" i="118"/>
  <c r="E15" i="119"/>
  <c r="H10" i="42"/>
  <c r="D7" i="118"/>
  <c r="F9" i="41"/>
  <c r="C14" i="118"/>
  <c r="G10" i="41"/>
  <c r="D15" i="118"/>
  <c r="F10" i="41"/>
  <c r="C15" i="118"/>
  <c r="B19" i="119"/>
  <c r="E17" i="119"/>
  <c r="H12" i="42"/>
  <c r="D7" i="119"/>
  <c r="G15" i="41"/>
  <c r="J6" i="118"/>
  <c r="B9" i="119"/>
  <c r="B14" i="119"/>
  <c r="G9" i="41"/>
  <c r="D14" i="118"/>
  <c r="E13" i="119"/>
  <c r="H8" i="42"/>
  <c r="B17" i="119"/>
  <c r="C9" i="118"/>
  <c r="C16" i="119"/>
  <c r="F11" i="42"/>
  <c r="D11" i="119"/>
  <c r="G19" i="41"/>
  <c r="H10" i="41"/>
  <c r="E15" i="118"/>
  <c r="E9" i="118"/>
  <c r="E16" i="119"/>
  <c r="H11" i="42"/>
  <c r="G12" i="41"/>
  <c r="D17" i="118"/>
  <c r="B16" i="118"/>
  <c r="D8" i="118"/>
  <c r="F12" i="41"/>
  <c r="C17" i="118"/>
  <c r="D14" i="119"/>
  <c r="G9" i="42"/>
  <c r="E7" i="118"/>
  <c r="B10" i="118"/>
  <c r="F18" i="41"/>
  <c r="C10" i="119"/>
  <c r="C15" i="119"/>
  <c r="F10" i="42"/>
  <c r="D10" i="118"/>
  <c r="E10" i="119"/>
  <c r="H18" i="41"/>
  <c r="B7" i="118"/>
  <c r="F14" i="42"/>
  <c r="C19" i="119"/>
  <c r="E7" i="119"/>
  <c r="H15" i="41"/>
  <c r="F11" i="41"/>
  <c r="C16" i="118"/>
  <c r="E9" i="119"/>
  <c r="H17" i="41"/>
  <c r="B15" i="118"/>
  <c r="A11" i="128" l="1"/>
  <c r="C6" i="118"/>
  <c r="A18" i="128"/>
  <c r="J5" i="118"/>
  <c r="L6" i="42"/>
  <c r="L5" i="41"/>
  <c r="J5" i="119"/>
  <c r="A8" i="128"/>
  <c r="A9" i="128"/>
  <c r="A16" i="128"/>
  <c r="E5" i="119"/>
  <c r="H5" i="41"/>
  <c r="H6" i="42"/>
  <c r="E5" i="118"/>
  <c r="A22" i="128"/>
  <c r="D17" i="119"/>
  <c r="G12" i="42"/>
  <c r="E20" i="119"/>
  <c r="J6" i="42"/>
  <c r="J5" i="41"/>
  <c r="H5" i="118"/>
  <c r="H5" i="119"/>
  <c r="B6" i="118"/>
  <c r="C20" i="119"/>
  <c r="E6" i="118"/>
  <c r="A14" i="128"/>
  <c r="A17" i="128"/>
  <c r="A15" i="128"/>
  <c r="A20" i="128"/>
  <c r="F6" i="42"/>
  <c r="C5" i="119"/>
  <c r="F5" i="41"/>
  <c r="C5" i="118"/>
  <c r="D20" i="119"/>
  <c r="D6" i="118"/>
  <c r="D5" i="119"/>
  <c r="G5" i="41"/>
  <c r="G6" i="42"/>
  <c r="D5" i="118"/>
  <c r="A21" i="128"/>
  <c r="G5" i="118"/>
  <c r="G5" i="119"/>
  <c r="A10" i="128"/>
  <c r="B20" i="119"/>
  <c r="A12" i="128"/>
  <c r="A13" i="128"/>
  <c r="I5" i="118"/>
  <c r="K6" i="42"/>
  <c r="K5" i="41"/>
  <c r="I5" i="119"/>
  <c r="B5" i="118"/>
  <c r="A19" i="128"/>
  <c r="B5" i="119"/>
  <c r="D16" i="119"/>
  <c r="G11" i="42"/>
  <c r="AV25" i="13" l="1"/>
  <c r="AV24" i="13"/>
  <c r="AN25" i="13"/>
  <c r="AU25" i="13"/>
  <c r="AU24" i="13"/>
  <c r="AR25" i="13"/>
  <c r="AM25" i="13"/>
  <c r="H25" i="13"/>
  <c r="AX25" i="13"/>
  <c r="AP25" i="13"/>
  <c r="AB25" i="13"/>
  <c r="AL25" i="13"/>
  <c r="V25" i="13"/>
  <c r="I25" i="13"/>
  <c r="AP24" i="13"/>
  <c r="D11" i="42" s="1"/>
  <c r="W24" i="13"/>
  <c r="AQ25" i="13"/>
  <c r="AK25" i="13"/>
  <c r="U25" i="13"/>
  <c r="Z25" i="13"/>
  <c r="A25" i="13"/>
  <c r="AQ24" i="13"/>
  <c r="D12" i="42" s="1"/>
  <c r="Z24" i="13"/>
  <c r="A24" i="13"/>
  <c r="AC25" i="13"/>
  <c r="AO25" i="13"/>
  <c r="AJ25" i="13"/>
  <c r="Y25" i="13"/>
  <c r="T25" i="13"/>
  <c r="AO24" i="13"/>
  <c r="D10" i="42" s="1"/>
  <c r="Y24" i="13"/>
  <c r="S25" i="13"/>
  <c r="X25" i="13"/>
  <c r="AX24" i="13"/>
  <c r="X24" i="13"/>
  <c r="R25" i="13"/>
  <c r="W25" i="13"/>
  <c r="S24" i="13"/>
  <c r="D10" i="41" s="1"/>
  <c r="T24" i="13"/>
  <c r="D11" i="41" s="1"/>
  <c r="AM24" i="13"/>
  <c r="D18" i="41" s="1"/>
  <c r="AR24" i="13"/>
  <c r="D14" i="42" s="1"/>
  <c r="D6" i="42" l="1"/>
  <c r="D5" i="41"/>
  <c r="AC24" i="13"/>
  <c r="D8" i="42" s="1"/>
  <c r="AS24" i="13"/>
  <c r="D15" i="42" s="1"/>
  <c r="AX23" i="13"/>
  <c r="AO23" i="13"/>
  <c r="C10" i="42" s="1"/>
  <c r="AV23" i="13"/>
  <c r="AT24" i="13"/>
  <c r="AW24" i="13"/>
  <c r="AW25" i="13"/>
  <c r="AT25" i="13"/>
  <c r="AZ24" i="13"/>
  <c r="D16" i="42" s="1"/>
  <c r="AU23" i="13"/>
  <c r="R24" i="13"/>
  <c r="D9" i="41" s="1"/>
  <c r="W23" i="13"/>
  <c r="AP23" i="13"/>
  <c r="C11" i="42" s="1"/>
  <c r="Y23" i="13"/>
  <c r="AL24" i="13"/>
  <c r="D17" i="41" s="1"/>
  <c r="AN24" i="13"/>
  <c r="D19" i="41" s="1"/>
  <c r="X23" i="13"/>
  <c r="AK24" i="13"/>
  <c r="D16" i="41" s="1"/>
  <c r="A23" i="13"/>
  <c r="I24" i="13"/>
  <c r="D7" i="41" s="1"/>
  <c r="H24" i="13"/>
  <c r="D6" i="41" s="1"/>
  <c r="AQ23" i="13"/>
  <c r="C12" i="42" s="1"/>
  <c r="Z23" i="13"/>
  <c r="AJ24" i="13"/>
  <c r="D15" i="41" s="1"/>
  <c r="AB24" i="13"/>
  <c r="D9" i="42" s="1"/>
  <c r="AS25" i="13"/>
  <c r="U24" i="13"/>
  <c r="D12" i="41" s="1"/>
  <c r="V24" i="13"/>
  <c r="D13" i="41" s="1"/>
  <c r="AZ25" i="13"/>
  <c r="AY25" i="13"/>
  <c r="I23" i="13"/>
  <c r="C7" i="41" s="1"/>
  <c r="V23" i="13"/>
  <c r="C13" i="41" s="1"/>
  <c r="AJ23" i="13"/>
  <c r="C15" i="41" s="1"/>
  <c r="C6" i="42" l="1"/>
  <c r="C5" i="41"/>
  <c r="AB23" i="13"/>
  <c r="C9" i="42" s="1"/>
  <c r="AP22" i="13"/>
  <c r="B11" i="42" s="1"/>
  <c r="H23" i="13"/>
  <c r="C6" i="41" s="1"/>
  <c r="AK23" i="13"/>
  <c r="C16" i="41" s="1"/>
  <c r="Z22" i="13"/>
  <c r="A22" i="13"/>
  <c r="AU22" i="13"/>
  <c r="AQ22" i="13"/>
  <c r="B12" i="42" s="1"/>
  <c r="AC23" i="13"/>
  <c r="C8" i="42" s="1"/>
  <c r="AO22" i="13"/>
  <c r="B10" i="42" s="1"/>
  <c r="Y22" i="13"/>
  <c r="AR23" i="13"/>
  <c r="C14" i="42" s="1"/>
  <c r="AS23" i="13"/>
  <c r="C15" i="42" s="1"/>
  <c r="AX22" i="13"/>
  <c r="S23" i="13"/>
  <c r="C10" i="41" s="1"/>
  <c r="X22" i="13"/>
  <c r="U23" i="13"/>
  <c r="C12" i="41" s="1"/>
  <c r="AZ23" i="13"/>
  <c r="C16" i="42" s="1"/>
  <c r="AY23" i="13"/>
  <c r="AN23" i="13"/>
  <c r="C19" i="41" s="1"/>
  <c r="AY24" i="13"/>
  <c r="R23" i="13"/>
  <c r="C9" i="41" s="1"/>
  <c r="W22" i="13"/>
  <c r="AV22" i="13"/>
  <c r="T23" i="13"/>
  <c r="C11" i="41" s="1"/>
  <c r="AM23" i="13"/>
  <c r="C18" i="41" s="1"/>
  <c r="AL23" i="13"/>
  <c r="C17" i="41" s="1"/>
  <c r="AT23" i="13"/>
  <c r="AW23" i="13"/>
  <c r="R22" i="13"/>
  <c r="B9" i="41" s="1"/>
  <c r="V22" i="13"/>
  <c r="B13" i="41" s="1"/>
  <c r="AJ22" i="13"/>
  <c r="B15" i="41" s="1"/>
  <c r="AK22" i="13"/>
  <c r="B16" i="41" s="1"/>
  <c r="AL22" i="13"/>
  <c r="B17" i="41" s="1"/>
  <c r="B5" i="41" l="1"/>
  <c r="B6" i="42"/>
  <c r="AN22" i="13"/>
  <c r="B19" i="41" s="1"/>
  <c r="AU21" i="13"/>
  <c r="AS22" i="13"/>
  <c r="B15" i="42" s="1"/>
  <c r="AM22" i="13"/>
  <c r="B18" i="41" s="1"/>
  <c r="H22" i="13"/>
  <c r="B6" i="41" s="1"/>
  <c r="AZ22" i="13"/>
  <c r="B16" i="42" s="1"/>
  <c r="AB22" i="13"/>
  <c r="B9" i="42" s="1"/>
  <c r="AP21" i="13"/>
  <c r="AQ21" i="13"/>
  <c r="Z21" i="13"/>
  <c r="A21" i="13"/>
  <c r="AV21" i="13"/>
  <c r="AY22" i="13"/>
  <c r="AO21" i="13"/>
  <c r="T22" i="13"/>
  <c r="B11" i="41" s="1"/>
  <c r="Y21" i="13"/>
  <c r="AC22" i="13"/>
  <c r="B8" i="42" s="1"/>
  <c r="AR22" i="13"/>
  <c r="B14" i="42" s="1"/>
  <c r="AX21" i="13"/>
  <c r="S22" i="13"/>
  <c r="B10" i="41" s="1"/>
  <c r="X21" i="13"/>
  <c r="U22" i="13"/>
  <c r="B12" i="41" s="1"/>
  <c r="I22" i="13"/>
  <c r="B7" i="41" s="1"/>
  <c r="W21" i="13"/>
  <c r="AT22" i="13"/>
  <c r="AW22" i="13"/>
  <c r="I21" i="13"/>
  <c r="S21" i="13"/>
  <c r="U21" i="13"/>
  <c r="AK21" i="13"/>
  <c r="AL21" i="13"/>
  <c r="AX20" i="13" l="1"/>
  <c r="AS21" i="13"/>
  <c r="Y20" i="13"/>
  <c r="R21" i="13"/>
  <c r="W20" i="13"/>
  <c r="X20" i="13"/>
  <c r="AV20" i="13"/>
  <c r="T21" i="13"/>
  <c r="AZ21" i="13"/>
  <c r="AU20" i="13"/>
  <c r="AJ21" i="13"/>
  <c r="AO20" i="13"/>
  <c r="AN21" i="13"/>
  <c r="AM21" i="13"/>
  <c r="AB21" i="13"/>
  <c r="AP20" i="13"/>
  <c r="AC21" i="13"/>
  <c r="AR21" i="13"/>
  <c r="H21" i="13"/>
  <c r="AQ20" i="13"/>
  <c r="Z20" i="13"/>
  <c r="A20" i="13"/>
  <c r="AT21" i="13"/>
  <c r="AW21" i="13"/>
  <c r="V21" i="13"/>
  <c r="AT20" i="13" l="1"/>
  <c r="AW20" i="13"/>
  <c r="AS20" i="13"/>
  <c r="AZ20" i="13"/>
  <c r="AY21" i="13"/>
  <c r="AI24" i="13" l="1"/>
  <c r="AI25" i="13"/>
  <c r="AI23" i="13"/>
  <c r="AI22" i="13"/>
  <c r="AI21" i="13"/>
  <c r="AI20" i="13"/>
  <c r="M25" i="13"/>
  <c r="M24" i="13"/>
  <c r="M23" i="13"/>
  <c r="M22" i="13"/>
  <c r="M21" i="13"/>
  <c r="M20" i="13"/>
  <c r="D10" i="13"/>
  <c r="I10" i="13"/>
  <c r="Q10" i="13"/>
  <c r="V10" i="13"/>
  <c r="AG10" i="13"/>
  <c r="AL10" i="13"/>
  <c r="AA10" i="13"/>
  <c r="AB10" i="13"/>
  <c r="AP10" i="13"/>
  <c r="M11" i="13"/>
  <c r="W11" i="13"/>
  <c r="R11" i="13"/>
  <c r="I12" i="13"/>
  <c r="D12" i="13"/>
  <c r="Q12" i="13"/>
  <c r="V12" i="13"/>
  <c r="AL12" i="13"/>
  <c r="AG12" i="13"/>
  <c r="AA12" i="13"/>
  <c r="AB12" i="13"/>
  <c r="AP12" i="13"/>
  <c r="M13" i="13"/>
  <c r="W13" i="13"/>
  <c r="R13" i="13"/>
  <c r="D14" i="13"/>
  <c r="I14" i="13"/>
  <c r="V14" i="13"/>
  <c r="Q14" i="13"/>
  <c r="AL14" i="13"/>
  <c r="AG14" i="13"/>
  <c r="AA14" i="13"/>
  <c r="AB14" i="13"/>
  <c r="AP14" i="13"/>
  <c r="R15" i="13"/>
  <c r="M15" i="13"/>
  <c r="W15" i="13"/>
  <c r="D16" i="13"/>
  <c r="I16" i="13"/>
  <c r="V16" i="13"/>
  <c r="Q16" i="13"/>
  <c r="AG16" i="13"/>
  <c r="AL16" i="13"/>
  <c r="AP16" i="13"/>
  <c r="AA16" i="13"/>
  <c r="AB16" i="13"/>
  <c r="M17" i="13"/>
  <c r="R17" i="13"/>
  <c r="W17" i="13"/>
  <c r="D18" i="13"/>
  <c r="I18" i="13"/>
  <c r="V18" i="13"/>
  <c r="Q18" i="13"/>
  <c r="AL18" i="13"/>
  <c r="AG18" i="13"/>
  <c r="AP18" i="13"/>
  <c r="AB18" i="13"/>
  <c r="AA18" i="13"/>
  <c r="M19" i="13"/>
  <c r="R19" i="13"/>
  <c r="W19" i="13"/>
  <c r="R20" i="13"/>
  <c r="Q24" i="13"/>
  <c r="Q25" i="13"/>
  <c r="Q23" i="13"/>
  <c r="Q22" i="13"/>
  <c r="Q21" i="13"/>
  <c r="Q20" i="13"/>
  <c r="N24" i="13"/>
  <c r="N25" i="13"/>
  <c r="N23" i="13"/>
  <c r="N22" i="13"/>
  <c r="N21" i="13"/>
  <c r="N20" i="13"/>
  <c r="E10" i="13"/>
  <c r="H10" i="13"/>
  <c r="AM10" i="13"/>
  <c r="AH10" i="13"/>
  <c r="AR10" i="13"/>
  <c r="N11" i="13"/>
  <c r="X11" i="13"/>
  <c r="S11" i="13"/>
  <c r="AX11" i="13"/>
  <c r="H12" i="13"/>
  <c r="E12" i="13"/>
  <c r="AM12" i="13"/>
  <c r="AH12" i="13"/>
  <c r="AR12" i="13"/>
  <c r="X13" i="13"/>
  <c r="S13" i="13"/>
  <c r="N13" i="13"/>
  <c r="AX13" i="13"/>
  <c r="H14" i="13"/>
  <c r="E14" i="13"/>
  <c r="AM14" i="13"/>
  <c r="AH14" i="13"/>
  <c r="AR14" i="13"/>
  <c r="N15" i="13"/>
  <c r="S15" i="13"/>
  <c r="X15" i="13"/>
  <c r="AX15" i="13"/>
  <c r="E16" i="13"/>
  <c r="H16" i="13"/>
  <c r="AM16" i="13"/>
  <c r="AH16" i="13"/>
  <c r="AR16" i="13"/>
  <c r="S17" i="13"/>
  <c r="N17" i="13"/>
  <c r="X17" i="13"/>
  <c r="AX17" i="13"/>
  <c r="H18" i="13"/>
  <c r="E18" i="13"/>
  <c r="AM18" i="13"/>
  <c r="AH18" i="13"/>
  <c r="AR18" i="13"/>
  <c r="S19" i="13"/>
  <c r="N19" i="13"/>
  <c r="X19" i="13"/>
  <c r="S20" i="13"/>
  <c r="AX19" i="13"/>
  <c r="O24" i="13"/>
  <c r="O25" i="13"/>
  <c r="O23" i="13"/>
  <c r="O22" i="13"/>
  <c r="O21" i="13"/>
  <c r="O20" i="13"/>
  <c r="AE25" i="13"/>
  <c r="AE24" i="13"/>
  <c r="AE23" i="13"/>
  <c r="AE22" i="13"/>
  <c r="AE21" i="13"/>
  <c r="AE20" i="13"/>
  <c r="AU10" i="13"/>
  <c r="AI10" i="13"/>
  <c r="AN10" i="13"/>
  <c r="T11" i="13"/>
  <c r="Y11" i="13"/>
  <c r="O11" i="13"/>
  <c r="AE11" i="13"/>
  <c r="AJ11" i="13"/>
  <c r="AC11" i="13"/>
  <c r="AO11" i="13"/>
  <c r="AU12" i="13"/>
  <c r="AN12" i="13"/>
  <c r="AI12" i="13"/>
  <c r="T13" i="13"/>
  <c r="O13" i="13"/>
  <c r="Y13" i="13"/>
  <c r="AJ13" i="13"/>
  <c r="AE13" i="13"/>
  <c r="AC13" i="13"/>
  <c r="AO13" i="13"/>
  <c r="AU14" i="13"/>
  <c r="AI14" i="13"/>
  <c r="AN14" i="13"/>
  <c r="Y15" i="13"/>
  <c r="T15" i="13"/>
  <c r="O15" i="13"/>
  <c r="AJ15" i="13"/>
  <c r="AE15" i="13"/>
  <c r="AO15" i="13"/>
  <c r="AC15" i="13"/>
  <c r="AU16" i="13"/>
  <c r="AI16" i="13"/>
  <c r="AN16" i="13"/>
  <c r="T17" i="13"/>
  <c r="O17" i="13"/>
  <c r="Y17" i="13"/>
  <c r="AJ17" i="13"/>
  <c r="AE17" i="13"/>
  <c r="AC17" i="13"/>
  <c r="AO17" i="13"/>
  <c r="AU18" i="13"/>
  <c r="AI18" i="13"/>
  <c r="AN18" i="13"/>
  <c r="Y19" i="13"/>
  <c r="T19" i="13"/>
  <c r="O19" i="13"/>
  <c r="T20" i="13"/>
  <c r="AE19" i="13"/>
  <c r="AJ19" i="13"/>
  <c r="AJ20" i="13"/>
  <c r="AC19" i="13"/>
  <c r="AO19" i="13"/>
  <c r="AC20" i="13"/>
  <c r="P24" i="13"/>
  <c r="P25" i="13"/>
  <c r="P23" i="13"/>
  <c r="P22" i="13"/>
  <c r="P21" i="13"/>
  <c r="P20" i="13"/>
  <c r="AF25" i="13"/>
  <c r="AF24" i="13"/>
  <c r="AF23" i="13"/>
  <c r="AF22" i="13"/>
  <c r="AF21" i="13"/>
  <c r="AF20" i="13"/>
  <c r="AV10" i="13"/>
  <c r="A11" i="13"/>
  <c r="P11" i="13"/>
  <c r="Z11" i="13"/>
  <c r="U11" i="13"/>
  <c r="AF11" i="13"/>
  <c r="AK11" i="13"/>
  <c r="AQ11" i="13"/>
  <c r="AV12" i="13"/>
  <c r="A13" i="13"/>
  <c r="P13" i="13"/>
  <c r="U13" i="13"/>
  <c r="Z13" i="13"/>
  <c r="AF13" i="13"/>
  <c r="AK13" i="13"/>
  <c r="AQ13" i="13"/>
  <c r="AV14" i="13"/>
  <c r="A15" i="13"/>
  <c r="P15" i="13"/>
  <c r="Z15" i="13"/>
  <c r="U15" i="13"/>
  <c r="AK15" i="13"/>
  <c r="AF15" i="13"/>
  <c r="AQ15" i="13"/>
  <c r="AV16" i="13"/>
  <c r="A17" i="13"/>
  <c r="P17" i="13"/>
  <c r="U17" i="13"/>
  <c r="Z17" i="13"/>
  <c r="AF17" i="13"/>
  <c r="AK17" i="13"/>
  <c r="AQ17" i="13"/>
  <c r="AV18" i="13"/>
  <c r="A19" i="13"/>
  <c r="U19" i="13"/>
  <c r="Z19" i="13"/>
  <c r="P19" i="13"/>
  <c r="U20" i="13"/>
  <c r="AK19" i="13"/>
  <c r="AF19" i="13"/>
  <c r="AK20" i="13"/>
  <c r="AQ19" i="13"/>
  <c r="M10" i="13"/>
  <c r="R10" i="13"/>
  <c r="W10" i="13"/>
  <c r="D11" i="13"/>
  <c r="I11" i="13"/>
  <c r="Q11" i="13"/>
  <c r="V11" i="13"/>
  <c r="AL11" i="13"/>
  <c r="AG11" i="13"/>
  <c r="AB11" i="13"/>
  <c r="AP11" i="13"/>
  <c r="AA11" i="13"/>
  <c r="M12" i="13"/>
  <c r="R12" i="13"/>
  <c r="W12" i="13"/>
  <c r="I13" i="13"/>
  <c r="D13" i="13"/>
  <c r="Q13" i="13"/>
  <c r="V13" i="13"/>
  <c r="AG13" i="13"/>
  <c r="AL13" i="13"/>
  <c r="AA13" i="13"/>
  <c r="AP13" i="13"/>
  <c r="AB13" i="13"/>
  <c r="R14" i="13"/>
  <c r="W14" i="13"/>
  <c r="M14" i="13"/>
  <c r="I15" i="13"/>
  <c r="D15" i="13"/>
  <c r="V15" i="13"/>
  <c r="Q15" i="13"/>
  <c r="AL15" i="13"/>
  <c r="AG15" i="13"/>
  <c r="AP15" i="13"/>
  <c r="AA15" i="13"/>
  <c r="AB15" i="13"/>
  <c r="M16" i="13"/>
  <c r="R16" i="13"/>
  <c r="W16" i="13"/>
  <c r="I17" i="13"/>
  <c r="D17" i="13"/>
  <c r="Q17" i="13"/>
  <c r="V17" i="13"/>
  <c r="AG17" i="13"/>
  <c r="AL17" i="13"/>
  <c r="AB17" i="13"/>
  <c r="AP17" i="13"/>
  <c r="AA17" i="13"/>
  <c r="M18" i="13"/>
  <c r="W18" i="13"/>
  <c r="R18" i="13"/>
  <c r="D19" i="13"/>
  <c r="I19" i="13"/>
  <c r="I20" i="13"/>
  <c r="Q19" i="13"/>
  <c r="V19" i="13"/>
  <c r="V20" i="13"/>
  <c r="AL19" i="13"/>
  <c r="AG19" i="13"/>
  <c r="AL20" i="13"/>
  <c r="AA19" i="13"/>
  <c r="AP19" i="13"/>
  <c r="AB19" i="13"/>
  <c r="AB20" i="13"/>
  <c r="AA24" i="13"/>
  <c r="AA25" i="13"/>
  <c r="AA23" i="13"/>
  <c r="AA22" i="13"/>
  <c r="AA21" i="13"/>
  <c r="AA20" i="13"/>
  <c r="E25" i="13"/>
  <c r="E24" i="13"/>
  <c r="E23" i="13"/>
  <c r="E22" i="13"/>
  <c r="E21" i="13"/>
  <c r="E20" i="13"/>
  <c r="AH24" i="13"/>
  <c r="AH25" i="13"/>
  <c r="AH23" i="13"/>
  <c r="AH22" i="13"/>
  <c r="AH21" i="13"/>
  <c r="AH20" i="13"/>
  <c r="X10" i="13"/>
  <c r="S10" i="13"/>
  <c r="N10" i="13"/>
  <c r="AX10" i="13"/>
  <c r="E11" i="13"/>
  <c r="H11" i="13"/>
  <c r="AH11" i="13"/>
  <c r="AM11" i="13"/>
  <c r="AR11" i="13"/>
  <c r="S12" i="13"/>
  <c r="N12" i="13"/>
  <c r="X12" i="13"/>
  <c r="AX12" i="13"/>
  <c r="E13" i="13"/>
  <c r="H13" i="13"/>
  <c r="AM13" i="13"/>
  <c r="AH13" i="13"/>
  <c r="AR13" i="13"/>
  <c r="N14" i="13"/>
  <c r="X14" i="13"/>
  <c r="S14" i="13"/>
  <c r="AX14" i="13"/>
  <c r="E15" i="13"/>
  <c r="H15" i="13"/>
  <c r="AM15" i="13"/>
  <c r="AH15" i="13"/>
  <c r="AR15" i="13"/>
  <c r="N16" i="13"/>
  <c r="X16" i="13"/>
  <c r="S16" i="13"/>
  <c r="AX16" i="13"/>
  <c r="E17" i="13"/>
  <c r="H17" i="13"/>
  <c r="AM17" i="13"/>
  <c r="AH17" i="13"/>
  <c r="AR17" i="13"/>
  <c r="N18" i="13"/>
  <c r="X18" i="13"/>
  <c r="S18" i="13"/>
  <c r="AX18" i="13"/>
  <c r="E19" i="13"/>
  <c r="H19" i="13"/>
  <c r="H20" i="13"/>
  <c r="AH19" i="13"/>
  <c r="AM19" i="13"/>
  <c r="AM20" i="13"/>
  <c r="AR19" i="13"/>
  <c r="AR20" i="13"/>
  <c r="O10" i="13"/>
  <c r="T10" i="13"/>
  <c r="Y10" i="13"/>
  <c r="AJ10" i="13"/>
  <c r="AE10" i="13"/>
  <c r="AC10" i="13"/>
  <c r="AO10" i="13"/>
  <c r="AU11" i="13"/>
  <c r="AI11" i="13"/>
  <c r="AN11" i="13"/>
  <c r="T12" i="13"/>
  <c r="O12" i="13"/>
  <c r="Y12" i="13"/>
  <c r="AE12" i="13"/>
  <c r="AJ12" i="13"/>
  <c r="AO12" i="13"/>
  <c r="AC12" i="13"/>
  <c r="AU13" i="13"/>
  <c r="AN13" i="13"/>
  <c r="AI13" i="13"/>
  <c r="O14" i="13"/>
  <c r="Y14" i="13"/>
  <c r="T14" i="13"/>
  <c r="AJ14" i="13"/>
  <c r="AE14" i="13"/>
  <c r="AC14" i="13"/>
  <c r="AO14" i="13"/>
  <c r="AU15" i="13"/>
  <c r="AI15" i="13"/>
  <c r="AN15" i="13"/>
  <c r="O16" i="13"/>
  <c r="T16" i="13"/>
  <c r="Y16" i="13"/>
  <c r="AJ16" i="13"/>
  <c r="AE16" i="13"/>
  <c r="AO16" i="13"/>
  <c r="AC16" i="13"/>
  <c r="AU17" i="13"/>
  <c r="AN17" i="13"/>
  <c r="AI17" i="13"/>
  <c r="O18" i="13"/>
  <c r="T18" i="13"/>
  <c r="Y18" i="13"/>
  <c r="AE18" i="13"/>
  <c r="AJ18" i="13"/>
  <c r="AC18" i="13"/>
  <c r="AO18" i="13"/>
  <c r="AU19" i="13"/>
  <c r="AN19" i="13"/>
  <c r="AI19" i="13"/>
  <c r="AN20" i="13"/>
  <c r="D24" i="13"/>
  <c r="D25" i="13"/>
  <c r="D23" i="13"/>
  <c r="D22" i="13"/>
  <c r="D21" i="13"/>
  <c r="D20" i="13"/>
  <c r="AG24" i="13"/>
  <c r="AG25" i="13"/>
  <c r="AG23" i="13"/>
  <c r="AG22" i="13"/>
  <c r="AG21" i="13"/>
  <c r="AG20" i="13"/>
  <c r="A10" i="13"/>
  <c r="U10" i="13"/>
  <c r="P10" i="13"/>
  <c r="Z10" i="13"/>
  <c r="AF10" i="13"/>
  <c r="AK10" i="13"/>
  <c r="AQ10" i="13"/>
  <c r="AV11" i="13"/>
  <c r="A12" i="13"/>
  <c r="U12" i="13"/>
  <c r="Z12" i="13"/>
  <c r="P12" i="13"/>
  <c r="AF12" i="13"/>
  <c r="AK12" i="13"/>
  <c r="AQ12" i="13"/>
  <c r="AV13" i="13"/>
  <c r="A14" i="13"/>
  <c r="P14" i="13"/>
  <c r="Z14" i="13"/>
  <c r="U14" i="13"/>
  <c r="AF14" i="13"/>
  <c r="AK14" i="13"/>
  <c r="AQ14" i="13"/>
  <c r="AV15" i="13"/>
  <c r="A16" i="13"/>
  <c r="Z16" i="13"/>
  <c r="U16" i="13"/>
  <c r="P16" i="13"/>
  <c r="AK16" i="13"/>
  <c r="AF16" i="13"/>
  <c r="AQ16" i="13"/>
  <c r="AV17" i="13"/>
  <c r="A18" i="13"/>
  <c r="U18" i="13"/>
  <c r="P18" i="13"/>
  <c r="Z18" i="13"/>
  <c r="AF18" i="13"/>
  <c r="AK18" i="13"/>
  <c r="AQ18" i="13"/>
  <c r="AV19" i="13"/>
  <c r="AJ29" i="13" l="1"/>
  <c r="AJ28" i="13"/>
  <c r="M29" i="13"/>
  <c r="M28" i="13"/>
  <c r="AM29" i="13"/>
  <c r="AM28" i="13"/>
  <c r="AL29" i="13"/>
  <c r="AL28" i="13"/>
  <c r="AQ29" i="13"/>
  <c r="AQ28" i="13"/>
  <c r="Y29" i="13"/>
  <c r="Y28" i="13"/>
  <c r="N28" i="13"/>
  <c r="N29" i="13"/>
  <c r="AU29" i="13"/>
  <c r="AU28" i="13"/>
  <c r="AG29" i="13"/>
  <c r="AG28" i="13"/>
  <c r="D29" i="13"/>
  <c r="D28" i="13"/>
  <c r="AK28" i="13"/>
  <c r="AK29" i="13"/>
  <c r="T28" i="13"/>
  <c r="T29" i="13"/>
  <c r="S29" i="13"/>
  <c r="S28" i="13"/>
  <c r="V28" i="13"/>
  <c r="V29" i="13"/>
  <c r="R29" i="13"/>
  <c r="R28" i="13"/>
  <c r="AV29" i="13"/>
  <c r="AV28" i="13"/>
  <c r="AF28" i="13"/>
  <c r="AF29" i="13"/>
  <c r="O28" i="13"/>
  <c r="O29" i="13"/>
  <c r="X28" i="13"/>
  <c r="X29" i="13"/>
  <c r="H28" i="13"/>
  <c r="H29" i="13"/>
  <c r="AO29" i="13"/>
  <c r="AO28" i="13"/>
  <c r="E29" i="13"/>
  <c r="E28" i="13"/>
  <c r="AH28" i="13"/>
  <c r="AH29" i="13"/>
  <c r="P29" i="13"/>
  <c r="P28" i="13"/>
  <c r="AN29" i="13"/>
  <c r="AN28" i="13"/>
  <c r="AP29" i="13"/>
  <c r="AP28" i="13"/>
  <c r="Q28" i="13"/>
  <c r="Q29" i="13"/>
  <c r="AE28" i="13"/>
  <c r="AE29" i="13"/>
  <c r="AA29" i="13"/>
  <c r="AA28" i="13"/>
  <c r="Z28" i="13"/>
  <c r="Z29" i="13"/>
  <c r="U28" i="13"/>
  <c r="U29" i="13"/>
  <c r="AC28" i="13"/>
  <c r="AC29" i="13"/>
  <c r="W28" i="13"/>
  <c r="W29" i="13"/>
  <c r="AI29" i="13"/>
  <c r="AI28" i="13"/>
  <c r="AR29" i="13"/>
  <c r="AR28" i="13"/>
  <c r="AB29" i="13"/>
  <c r="AB28" i="13"/>
  <c r="I28" i="13"/>
  <c r="I29" i="13"/>
  <c r="AX28" i="13"/>
  <c r="AX29" i="13"/>
  <c r="AZ17" i="13"/>
  <c r="AY17" i="13"/>
  <c r="AZ15" i="13"/>
  <c r="AY15" i="13"/>
  <c r="AT11" i="13"/>
  <c r="AW11" i="13"/>
  <c r="AS16" i="13"/>
  <c r="AT16" i="13"/>
  <c r="AW16" i="13"/>
  <c r="AT13" i="13"/>
  <c r="AW13" i="13"/>
  <c r="AZ12" i="13"/>
  <c r="AY12" i="13"/>
  <c r="AT18" i="13"/>
  <c r="AW18" i="13"/>
  <c r="AS14" i="13"/>
  <c r="AT14" i="13"/>
  <c r="AW14" i="13"/>
  <c r="AT12" i="13"/>
  <c r="AW12" i="13"/>
  <c r="AS15" i="13"/>
  <c r="AS13" i="13"/>
  <c r="AS11" i="13"/>
  <c r="AT19" i="13"/>
  <c r="AW19" i="13"/>
  <c r="AS12" i="13"/>
  <c r="AS10" i="13"/>
  <c r="AT10" i="13"/>
  <c r="AW10" i="13"/>
  <c r="AS19" i="13"/>
  <c r="AZ13" i="13"/>
  <c r="AY13" i="13"/>
  <c r="AS18" i="13"/>
  <c r="AZ16" i="13"/>
  <c r="AY16" i="13"/>
  <c r="AZ10" i="13"/>
  <c r="AY10" i="13"/>
  <c r="AZ19" i="13"/>
  <c r="AY19" i="13"/>
  <c r="AY20" i="13"/>
  <c r="AZ11" i="13"/>
  <c r="AY11" i="13"/>
  <c r="AZ18" i="13"/>
  <c r="AY18" i="13"/>
  <c r="AS17" i="13"/>
  <c r="AT17" i="13"/>
  <c r="AW17" i="13"/>
  <c r="AT15" i="13"/>
  <c r="AW15" i="13"/>
  <c r="AZ14" i="13"/>
  <c r="AY14" i="13"/>
  <c r="AS28" i="13" l="1"/>
  <c r="AS29" i="13"/>
  <c r="AY28" i="13"/>
  <c r="AY29" i="13"/>
  <c r="AZ29" i="13"/>
  <c r="AZ28" i="13"/>
  <c r="AT28" i="13"/>
  <c r="AT29" i="13"/>
  <c r="AW29" i="13"/>
  <c r="AW28" i="13"/>
</calcChain>
</file>

<file path=xl/sharedStrings.xml><?xml version="1.0" encoding="utf-8"?>
<sst xmlns="http://schemas.openxmlformats.org/spreadsheetml/2006/main" count="246" uniqueCount="137">
  <si>
    <t>scenari per le economie locali - prometeia</t>
  </si>
  <si>
    <t xml:space="preserve">Aggiornamento trimestrale automatico </t>
  </si>
  <si>
    <t>source: foglio</t>
  </si>
  <si>
    <t>i</t>
  </si>
  <si>
    <t>vq</t>
  </si>
  <si>
    <t>j</t>
  </si>
  <si>
    <t>pr</t>
  </si>
  <si>
    <t>Pil tasso di variazione e numero indice (2000=100)</t>
  </si>
  <si>
    <t>tassi di variazione e numeri indice del valore aggiunto settoriale (2000=100)</t>
  </si>
  <si>
    <t>tasso di variazione delle variabili di conto economico</t>
  </si>
  <si>
    <t>tasso di variazione del valore aggiunto settoriale</t>
  </si>
  <si>
    <t>evoluzione della composizione del valore aggiunto</t>
  </si>
  <si>
    <t>controllo</t>
  </si>
  <si>
    <t>Indice</t>
  </si>
  <si>
    <t>var %</t>
  </si>
  <si>
    <t>Emilia-Romagna</t>
  </si>
  <si>
    <t>Unita' di lavoro</t>
  </si>
  <si>
    <t>Mercato del lavoro 2</t>
  </si>
  <si>
    <t>Produttività e capacità di spesa</t>
  </si>
  <si>
    <t>Commercio estero</t>
  </si>
  <si>
    <t>Ita=100</t>
  </si>
  <si>
    <t>Anno</t>
  </si>
  <si>
    <t>ER</t>
  </si>
  <si>
    <t>X indice</t>
  </si>
  <si>
    <t>M Indice</t>
  </si>
  <si>
    <t>Domanda interna</t>
  </si>
  <si>
    <t>Prodotto interno lordo</t>
  </si>
  <si>
    <t>Import</t>
  </si>
  <si>
    <t>Export</t>
  </si>
  <si>
    <t>Consumi famiglie</t>
  </si>
  <si>
    <t>Investimenti fissi lordi</t>
  </si>
  <si>
    <t xml:space="preserve">Spesa per consumi delle AAPP e delle ISP  </t>
  </si>
  <si>
    <t>Agricoltura</t>
  </si>
  <si>
    <t>Industria</t>
  </si>
  <si>
    <t>Costruzioni</t>
  </si>
  <si>
    <t>Servizi</t>
  </si>
  <si>
    <t>Totale</t>
  </si>
  <si>
    <t>Occupati</t>
  </si>
  <si>
    <t>Forze di lavoro</t>
  </si>
  <si>
    <t>Popolazione presente</t>
  </si>
  <si>
    <t>Tasso di attività</t>
  </si>
  <si>
    <t>Tasso di occupazione</t>
  </si>
  <si>
    <t>Tasso di disoccupazione</t>
  </si>
  <si>
    <t>Reddito disponibile delle famiglie e Istituz.SP (prezzi correnti)</t>
  </si>
  <si>
    <t>esportazioni / valore aggiunto</t>
  </si>
  <si>
    <t>importazioni / valore aggiunto</t>
  </si>
  <si>
    <t>valore aggiunto per abitante ITA=100</t>
  </si>
  <si>
    <t>valore aggiunto per occupato ITA=100</t>
  </si>
  <si>
    <t>Mercato del lavoro</t>
  </si>
  <si>
    <t>Tasso di variazione</t>
  </si>
  <si>
    <t>min</t>
  </si>
  <si>
    <t>MAX</t>
  </si>
  <si>
    <t xml:space="preserve">Mercato del lavoro </t>
  </si>
  <si>
    <t>Tasso</t>
  </si>
  <si>
    <t>Tasso di attivita' (1)</t>
  </si>
  <si>
    <t>Tasso di occupazione (1)</t>
  </si>
  <si>
    <t>Valore aggiunto per abitante (3)</t>
  </si>
  <si>
    <t>Valore aggiunto ai prezzi base (1)</t>
  </si>
  <si>
    <t xml:space="preserve">  Agricoltura</t>
  </si>
  <si>
    <t xml:space="preserve">  Industria</t>
  </si>
  <si>
    <t xml:space="preserve">  Costruzioni</t>
  </si>
  <si>
    <t xml:space="preserve">  Servizi</t>
  </si>
  <si>
    <t xml:space="preserve">  Totale</t>
  </si>
  <si>
    <t>Valore aggiunto per occupato (3)</t>
  </si>
  <si>
    <t xml:space="preserve">  Importazioni di beni (1)</t>
  </si>
  <si>
    <t xml:space="preserve">  Esportazioni di beni (1)</t>
  </si>
  <si>
    <t>pc</t>
  </si>
  <si>
    <t>Aggiornamento annuale : Prometeia aggiorna a gennaio gli anni allora anch'io : aggiorna il riferimento di riga nella prima riga (46 sostituzioni) | trascina in basso</t>
  </si>
  <si>
    <t>riferimento</t>
  </si>
  <si>
    <t>riga</t>
  </si>
  <si>
    <t>Reddito disp. di famiglie (2)</t>
  </si>
  <si>
    <t>valore aggiunto totale per abitante (migliaia di euro a valori concatenati)</t>
  </si>
  <si>
    <t>valore aggiunto per abitante (milioni di euro, valori correnti)</t>
  </si>
  <si>
    <t>tasso di variazione del valore aggiunto totale ai prezzi base per occupato (milioni di euro, valori concatenati, anno di riferimento 2010)</t>
  </si>
  <si>
    <t>valore aggiunto totale ai prezzi base per occupato (milioni di euro, valori concatenati, anno di riferimento 2010)</t>
  </si>
  <si>
    <t>Consumi delle famiglie</t>
  </si>
  <si>
    <t xml:space="preserve">Consumi delle AAPP e delle ISP  </t>
  </si>
  <si>
    <t>Importazioni di beni</t>
  </si>
  <si>
    <t>Esportazioni di beni</t>
  </si>
  <si>
    <t>Valore aggiunto ai prezzi base</t>
  </si>
  <si>
    <t>Reddito disponibile delle famiglie (2)</t>
  </si>
  <si>
    <t>Unioncamere Emilia-Romagna distribuisce dati statistici attraverso banche dati on line e produce e diffonde analisi economiche. Ecco le principali risorse che distribuiamo on line</t>
  </si>
  <si>
    <t>Analisi trimestrali congiunturali</t>
  </si>
  <si>
    <t>La situazione congiunturale dell'economia dell'Emilia-Romagna</t>
  </si>
  <si>
    <t>In sintesi la situazione della congiuntura dell'economia regionale.</t>
  </si>
  <si>
    <t>https://www.ucer.camcom.it/studi-ricerche/analisi/scecoer</t>
  </si>
  <si>
    <t>Congiuntura industriale</t>
  </si>
  <si>
    <t>Fatturato, esportazioni, produzione, ordini per settori e dimensione delle imprese.</t>
  </si>
  <si>
    <t>https://www.ucer.camcom.it/studi-ricerche/analisi/os-congiuntura</t>
  </si>
  <si>
    <t>Congiuntura dell'artigianato</t>
  </si>
  <si>
    <t>Fatturato, esportazioni, produzione, ordini dell'artigianato.</t>
  </si>
  <si>
    <t>https://www.ucer.camcom.it/studi-ricerche/analisi/os-congiuntura-artigianato</t>
  </si>
  <si>
    <t>Congiuntura del commercio al dettaglio</t>
  </si>
  <si>
    <t>Vendite e giacenze per settori e classi dimensionali delle imprese.</t>
  </si>
  <si>
    <t>https://www.ucer.camcom.it/studi-ricerche/analisi/os-congiuntura-commercio</t>
  </si>
  <si>
    <t>Congiuntura delle costruzioni</t>
  </si>
  <si>
    <t>Volume d'affari e produzione aggregati e per classi dimensionali delle imprese.</t>
  </si>
  <si>
    <t>https://www.ucer.camcom.it/studi-ricerche/analisi/os-congiuntura-costruzioni</t>
  </si>
  <si>
    <t>Demografia delle imprese - Movimprese</t>
  </si>
  <si>
    <t>La demografia delle imprese, aggregata e per forma giuridica e settore di attività.</t>
  </si>
  <si>
    <t>https://www.ucer.camcom.it/studi-ricerche/analisi/demografia-imprese</t>
  </si>
  <si>
    <t>Demografia delle imprese - Imprenditoria estera</t>
  </si>
  <si>
    <t>Stato e andamento delle imprese estere, per forma giuridica e settore di attività.</t>
  </si>
  <si>
    <t>https://www.ucer.camcom.it/studi-ricerche/analisi/imprenditoria-estera</t>
  </si>
  <si>
    <t>Demografia delle imprese - Imprenditoria femminile</t>
  </si>
  <si>
    <t>Stato e andamento delle imprese femminili, per forma giuridica e settore di attività.</t>
  </si>
  <si>
    <t>https://www.ucer.camcom.it/studi-ricerche/analisi/imprenditoria-femminile</t>
  </si>
  <si>
    <t>Demografia delle imprese - Imprenditoria giovanile</t>
  </si>
  <si>
    <t>Stato e andamento delle imprese giovanili, per forma giuridica e settore di attività.</t>
  </si>
  <si>
    <t>https://www.ucer.camcom.it/studi-ricerche/analisi/imprenditoria-giovanile</t>
  </si>
  <si>
    <t>Addetti delle localizzazioni di impresa</t>
  </si>
  <si>
    <t>L'andamento degli addetti delle localizzazioni di impresa sulla base dei dati Inps.</t>
  </si>
  <si>
    <t>https://www.ucer.camcom.it/studi-ricerche/analisi/addetti-localizzazioni/</t>
  </si>
  <si>
    <t>Esportazioni regionali</t>
  </si>
  <si>
    <t>L'andamento delle esportazioni emiliano-romagnole sulla base dei dati Istat.</t>
  </si>
  <si>
    <t>https://www.ucer.camcom.it/studi-ricerche/analisi/esportazioni-regionali</t>
  </si>
  <si>
    <t>Scenario di previsione Emilia-Romagna</t>
  </si>
  <si>
    <t>Le previsioni macroeconomiche regionali a medio termine. Prometeia.</t>
  </si>
  <si>
    <t>https://www.ucer.camcom.it/studi-ricerche/analisi/scenario-previsione</t>
  </si>
  <si>
    <t>Analisi semestrali e annuali</t>
  </si>
  <si>
    <t>Rapporto sull'economia regionale</t>
  </si>
  <si>
    <t>A fine dicembre, l'andamento dettagliato dell'anno, le previsioni e approfondimenti.</t>
  </si>
  <si>
    <t>https://www.ucer.camcom.it/studi-ricerche/analisi/rapporto-economia-regionale</t>
  </si>
  <si>
    <t>Banche dati</t>
  </si>
  <si>
    <t>Banca dati on-line di Unioncamere Emilia-Romagna</t>
  </si>
  <si>
    <t>Free e aggiornati dati nazionali, regionali e provinciali su congiuntura economica, demografia delel imprese e altro ancora</t>
  </si>
  <si>
    <t>https://www.ucer.camcom.it/studi-ricerche/dati/bd</t>
  </si>
  <si>
    <t>rapporto di previsione - scenari per le economie locali - prometeia</t>
  </si>
  <si>
    <t>database tabelle e grafici</t>
  </si>
  <si>
    <t>anni grafici internazionali</t>
  </si>
  <si>
    <t>2013</t>
  </si>
  <si>
    <t>2014</t>
  </si>
  <si>
    <t>2015</t>
  </si>
  <si>
    <t>2016</t>
  </si>
  <si>
    <t>2017</t>
  </si>
  <si>
    <t>anni grafici regionali</t>
  </si>
  <si>
    <t>Piacenza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</si>
</sst>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;[Red]\-0.0"/>
    <numFmt numFmtId="165" formatCode="mmmm\ yyyy"/>
    <numFmt numFmtId="166" formatCode="0.0"/>
  </numFmts>
  <fonts count="23" x14ac:knownFonts="1">
    <font>
      <sz val="8"/>
      <color theme="1"/>
      <name val="Arial"/>
      <family val="2"/>
    </font>
    <font>
      <sz val="8"/>
      <name val="Arial"/>
      <family val="2"/>
    </font>
    <font>
      <sz val="16"/>
      <name val="Arial"/>
      <family val="2"/>
    </font>
    <font>
      <sz val="8"/>
      <color theme="1"/>
      <name val="Arial"/>
      <family val="2"/>
    </font>
    <font>
      <u/>
      <sz val="10"/>
      <color theme="10"/>
      <name val="Arial"/>
      <family val="2"/>
    </font>
    <font>
      <u/>
      <sz val="8"/>
      <color theme="10"/>
      <name val="Calibri"/>
      <family val="2"/>
    </font>
    <font>
      <sz val="36"/>
      <color rgb="FFC00000"/>
      <name val="Arial"/>
      <family val="2"/>
    </font>
    <font>
      <sz val="14"/>
      <color theme="1" tint="0.499984740745262"/>
      <name val="Arial"/>
      <family val="2"/>
    </font>
    <font>
      <sz val="16"/>
      <color theme="1"/>
      <name val="Arial"/>
      <family val="2"/>
    </font>
    <font>
      <sz val="9"/>
      <color theme="1"/>
      <name val="Arial"/>
      <family val="2"/>
    </font>
    <font>
      <sz val="10"/>
      <color rgb="FFC00000"/>
      <name val="Arial"/>
      <family val="2"/>
    </font>
    <font>
      <b/>
      <sz val="8"/>
      <color theme="6" tint="-0.499984740745262"/>
      <name val="Arial"/>
      <family val="2"/>
    </font>
    <font>
      <sz val="8"/>
      <color rgb="FFFF66FF"/>
      <name val="Arial"/>
      <family val="2"/>
    </font>
    <font>
      <sz val="8"/>
      <color rgb="FFFF0000"/>
      <name val="Arial"/>
      <family val="2"/>
    </font>
    <font>
      <sz val="8"/>
      <color theme="6" tint="-0.499984740745262"/>
      <name val="Arial"/>
      <family val="2"/>
    </font>
    <font>
      <sz val="18"/>
      <color rgb="FFC00000"/>
      <name val="Arial"/>
      <family val="2"/>
    </font>
    <font>
      <sz val="16"/>
      <color theme="6" tint="-0.499984740745262"/>
      <name val="Arial"/>
      <family val="2"/>
    </font>
    <font>
      <sz val="8"/>
      <color rgb="FFCC00CC"/>
      <name val="Arial"/>
      <family val="2"/>
    </font>
    <font>
      <sz val="10"/>
      <color theme="1"/>
      <name val="Arial"/>
      <family val="2"/>
    </font>
    <font>
      <b/>
      <sz val="10"/>
      <color rgb="FFC00000"/>
      <name val="Arial"/>
      <family val="2"/>
    </font>
    <font>
      <b/>
      <sz val="9"/>
      <color theme="1"/>
      <name val="Arial"/>
      <family val="2"/>
    </font>
    <font>
      <u/>
      <sz val="9"/>
      <color theme="10"/>
      <name val="Arial"/>
      <family val="2"/>
    </font>
    <font>
      <sz val="28"/>
      <color theme="1" tint="0.499984740745262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12"/>
      </left>
      <right/>
      <top/>
      <bottom/>
      <diagonal/>
    </border>
    <border>
      <left/>
      <right/>
      <top/>
      <bottom style="medium">
        <color rgb="FFC00000"/>
      </bottom>
      <diagonal/>
    </border>
    <border>
      <left/>
      <right/>
      <top style="medium">
        <color rgb="FFC00000"/>
      </top>
      <bottom/>
      <diagonal/>
    </border>
    <border>
      <left/>
      <right/>
      <top style="medium">
        <color rgb="FFC00000"/>
      </top>
      <bottom style="medium">
        <color rgb="FFC00000"/>
      </bottom>
      <diagonal/>
    </border>
  </borders>
  <cellStyleXfs count="7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/>
    <xf numFmtId="0" fontId="3" fillId="0" borderId="0"/>
  </cellStyleXfs>
  <cellXfs count="76">
    <xf numFmtId="0" fontId="0" fillId="0" borderId="0" xfId="0"/>
    <xf numFmtId="0" fontId="0" fillId="0" borderId="0" xfId="0" applyFont="1"/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165" fontId="7" fillId="0" borderId="0" xfId="0" applyNumberFormat="1" applyFont="1" applyAlignment="1">
      <alignment vertical="center"/>
    </xf>
    <xf numFmtId="0" fontId="8" fillId="0" borderId="0" xfId="0" applyFont="1" applyBorder="1"/>
    <xf numFmtId="0" fontId="0" fillId="0" borderId="2" xfId="0" applyFont="1" applyBorder="1"/>
    <xf numFmtId="0" fontId="8" fillId="0" borderId="3" xfId="0" applyFont="1" applyBorder="1"/>
    <xf numFmtId="0" fontId="8" fillId="0" borderId="2" xfId="0" applyFont="1" applyBorder="1"/>
    <xf numFmtId="0" fontId="9" fillId="0" borderId="0" xfId="0" quotePrefix="1" applyFont="1"/>
    <xf numFmtId="0" fontId="10" fillId="0" borderId="0" xfId="0" applyFont="1"/>
    <xf numFmtId="0" fontId="9" fillId="0" borderId="0" xfId="0" applyFont="1"/>
    <xf numFmtId="0" fontId="11" fillId="0" borderId="0" xfId="0" applyFont="1"/>
    <xf numFmtId="0" fontId="12" fillId="0" borderId="0" xfId="1" applyFont="1" applyAlignment="1" applyProtection="1"/>
    <xf numFmtId="0" fontId="0" fillId="2" borderId="0" xfId="0" applyFill="1"/>
    <xf numFmtId="0" fontId="0" fillId="0" borderId="0" xfId="0" applyFill="1"/>
    <xf numFmtId="0" fontId="13" fillId="0" borderId="0" xfId="0" applyFont="1"/>
    <xf numFmtId="0" fontId="0" fillId="3" borderId="0" xfId="0" applyFill="1"/>
    <xf numFmtId="0" fontId="0" fillId="4" borderId="0" xfId="0" applyFill="1"/>
    <xf numFmtId="0" fontId="0" fillId="5" borderId="0" xfId="0" applyFill="1"/>
    <xf numFmtId="166" fontId="0" fillId="0" borderId="0" xfId="0" applyNumberFormat="1" applyFont="1"/>
    <xf numFmtId="166" fontId="0" fillId="3" borderId="0" xfId="0" applyNumberFormat="1" applyFont="1" applyFill="1"/>
    <xf numFmtId="166" fontId="0" fillId="3" borderId="0" xfId="0" applyNumberFormat="1" applyFill="1"/>
    <xf numFmtId="164" fontId="0" fillId="0" borderId="0" xfId="0" applyNumberFormat="1" applyFill="1"/>
    <xf numFmtId="164" fontId="0" fillId="3" borderId="0" xfId="0" applyNumberFormat="1" applyFill="1"/>
    <xf numFmtId="164" fontId="0" fillId="5" borderId="0" xfId="0" applyNumberFormat="1" applyFill="1"/>
    <xf numFmtId="0" fontId="0" fillId="6" borderId="0" xfId="0" applyFill="1"/>
    <xf numFmtId="0" fontId="0" fillId="7" borderId="0" xfId="0" applyFill="1"/>
    <xf numFmtId="0" fontId="14" fillId="8" borderId="0" xfId="0" applyFont="1" applyFill="1"/>
    <xf numFmtId="0" fontId="1" fillId="9" borderId="0" xfId="0" applyFont="1" applyFill="1"/>
    <xf numFmtId="0" fontId="0" fillId="10" borderId="0" xfId="0" applyFill="1"/>
    <xf numFmtId="0" fontId="0" fillId="8" borderId="0" xfId="0" applyFill="1"/>
    <xf numFmtId="0" fontId="0" fillId="0" borderId="1" xfId="0" applyFont="1" applyBorder="1"/>
    <xf numFmtId="164" fontId="0" fillId="8" borderId="0" xfId="0" applyNumberFormat="1" applyFont="1" applyFill="1"/>
    <xf numFmtId="166" fontId="0" fillId="5" borderId="0" xfId="0" applyNumberFormat="1" applyFill="1"/>
    <xf numFmtId="164" fontId="0" fillId="0" borderId="0" xfId="0" applyNumberFormat="1"/>
    <xf numFmtId="0" fontId="15" fillId="0" borderId="0" xfId="0" applyFont="1"/>
    <xf numFmtId="0" fontId="0" fillId="11" borderId="0" xfId="0" applyFill="1"/>
    <xf numFmtId="0" fontId="8" fillId="0" borderId="0" xfId="0" applyFont="1"/>
    <xf numFmtId="164" fontId="8" fillId="0" borderId="0" xfId="0" applyNumberFormat="1" applyFont="1"/>
    <xf numFmtId="1" fontId="8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6" fillId="0" borderId="0" xfId="0" applyFont="1" applyFill="1"/>
    <xf numFmtId="0" fontId="8" fillId="3" borderId="0" xfId="0" applyFont="1" applyFill="1"/>
    <xf numFmtId="164" fontId="8" fillId="3" borderId="0" xfId="0" applyNumberFormat="1" applyFont="1" applyFill="1"/>
    <xf numFmtId="164" fontId="8" fillId="0" borderId="0" xfId="0" applyNumberFormat="1" applyFont="1" applyFill="1"/>
    <xf numFmtId="0" fontId="8" fillId="0" borderId="0" xfId="0" applyFont="1" applyFill="1"/>
    <xf numFmtId="0" fontId="9" fillId="0" borderId="0" xfId="0" quotePrefix="1" applyFont="1" applyFill="1"/>
    <xf numFmtId="0" fontId="0" fillId="0" borderId="0" xfId="0" applyFont="1" applyBorder="1"/>
    <xf numFmtId="0" fontId="2" fillId="0" borderId="3" xfId="0" applyFont="1" applyFill="1" applyBorder="1" applyAlignment="1"/>
    <xf numFmtId="166" fontId="0" fillId="0" borderId="0" xfId="0" applyNumberFormat="1" applyFill="1"/>
    <xf numFmtId="166" fontId="0" fillId="0" borderId="0" xfId="0" applyNumberFormat="1"/>
    <xf numFmtId="0" fontId="17" fillId="0" borderId="0" xfId="0" applyFont="1"/>
    <xf numFmtId="0" fontId="18" fillId="0" borderId="0" xfId="0" applyFont="1"/>
    <xf numFmtId="0" fontId="0" fillId="0" borderId="2" xfId="0" applyBorder="1"/>
    <xf numFmtId="0" fontId="0" fillId="0" borderId="0" xfId="0" quotePrefix="1"/>
    <xf numFmtId="1" fontId="8" fillId="0" borderId="2" xfId="0" applyNumberFormat="1" applyFont="1" applyBorder="1"/>
    <xf numFmtId="0" fontId="16" fillId="0" borderId="0" xfId="0" applyFont="1"/>
    <xf numFmtId="1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8" fillId="3" borderId="0" xfId="0" applyFont="1" applyFill="1" applyAlignment="1">
      <alignment horizontal="center"/>
    </xf>
    <xf numFmtId="0" fontId="9" fillId="0" borderId="0" xfId="6" applyFont="1"/>
    <xf numFmtId="0" fontId="3" fillId="0" borderId="0" xfId="6"/>
    <xf numFmtId="0" fontId="9" fillId="0" borderId="0" xfId="6" applyFont="1" applyAlignment="1">
      <alignment vertical="center" wrapText="1"/>
    </xf>
    <xf numFmtId="0" fontId="19" fillId="0" borderId="0" xfId="6" applyFont="1" applyAlignment="1">
      <alignment wrapText="1"/>
    </xf>
    <xf numFmtId="0" fontId="9" fillId="0" borderId="0" xfId="6" applyFont="1" applyAlignment="1">
      <alignment wrapText="1"/>
    </xf>
    <xf numFmtId="0" fontId="20" fillId="0" borderId="0" xfId="6" applyFont="1" applyAlignment="1">
      <alignment wrapText="1"/>
    </xf>
    <xf numFmtId="0" fontId="9" fillId="3" borderId="0" xfId="6" applyFont="1" applyFill="1" applyAlignment="1">
      <alignment wrapText="1"/>
    </xf>
    <xf numFmtId="0" fontId="3" fillId="3" borderId="0" xfId="6" applyFill="1"/>
    <xf numFmtId="0" fontId="21" fillId="3" borderId="0" xfId="2" applyFont="1" applyFill="1" applyAlignment="1" applyProtection="1">
      <alignment vertical="center"/>
    </xf>
    <xf numFmtId="0" fontId="21" fillId="3" borderId="0" xfId="3" applyFont="1" applyFill="1" applyAlignment="1" applyProtection="1">
      <alignment vertical="center"/>
    </xf>
    <xf numFmtId="1" fontId="0" fillId="0" borderId="0" xfId="0" applyNumberFormat="1" applyAlignment="1">
      <alignment horizontal="right"/>
    </xf>
    <xf numFmtId="0" fontId="22" fillId="0" borderId="0" xfId="0" applyFont="1"/>
    <xf numFmtId="0" fontId="2" fillId="0" borderId="4" xfId="0" applyFont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</cellXfs>
  <cellStyles count="7">
    <cellStyle name="Collegamento ipertestuale" xfId="1" builtinId="8"/>
    <cellStyle name="Collegamento ipertestuale 2" xfId="2"/>
    <cellStyle name="Collegamento ipertestuale 2 2" xfId="3"/>
    <cellStyle name="Collegamento ipertestuale 3" xfId="4"/>
    <cellStyle name="Normale" xfId="0" builtinId="0"/>
    <cellStyle name="Normale 2" xfId="5"/>
    <cellStyle name="Normale 2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1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5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1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7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9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0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1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3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5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6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7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9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0.xml"/></Relationships>
</file>

<file path=xl/charts/_rels/chart5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1.xml"/></Relationships>
</file>

<file path=xl/charts/_rels/chart5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3.xml"/></Relationships>
</file>

<file path=xl/charts/_rels/chart5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0242738407699041"/>
          <c:y val="4.6959078568787147E-3"/>
        </c:manualLayout>
      </c:layout>
      <c:overlay val="0"/>
      <c:spPr>
        <a:ln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408513888888889"/>
          <c:y val="9.8803604611951756E-2"/>
          <c:w val="0.82975046296296284"/>
          <c:h val="0.796499781169059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061-4BE6-A624-AC1B2F7E55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56990720"/>
        <c:axId val="341441856"/>
      </c:barChart>
      <c:dateAx>
        <c:axId val="25699072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41441856"/>
        <c:crosses val="autoZero"/>
        <c:auto val="0"/>
        <c:lblOffset val="300"/>
        <c:baseTimeUnit val="days"/>
      </c:dateAx>
      <c:valAx>
        <c:axId val="341441856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56990720"/>
        <c:crosses val="autoZero"/>
        <c:crossBetween val="between"/>
        <c:majorUnit val="3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5" l="0.7" r="0.7" t="0.75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7863313938700819E-2"/>
          <c:w val="0.86943784722222217"/>
          <c:h val="0.797440109401081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[2]int!$A$20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[2]int!$E$20:$I$20</c:f>
              <c:numCache>
                <c:formatCode>General</c:formatCode>
                <c:ptCount val="5"/>
                <c:pt idx="0">
                  <c:v>0.49725875019748234</c:v>
                </c:pt>
                <c:pt idx="1">
                  <c:v>-9.0903207481990655</c:v>
                </c:pt>
                <c:pt idx="2">
                  <c:v>6.6164361103471681</c:v>
                </c:pt>
                <c:pt idx="3">
                  <c:v>2.2492564774268864</c:v>
                </c:pt>
                <c:pt idx="4">
                  <c:v>2.5477475805606886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C3D-4A1E-9DA1-D9483C32B0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12769280"/>
        <c:axId val="413231936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C3D-4A1E-9DA1-D9483C32B0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2769280"/>
        <c:axId val="413231936"/>
      </c:lineChart>
      <c:dateAx>
        <c:axId val="41276928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3231936"/>
        <c:crosses val="autoZero"/>
        <c:auto val="0"/>
        <c:lblOffset val="300"/>
        <c:baseTimeUnit val="days"/>
      </c:dateAx>
      <c:valAx>
        <c:axId val="413231936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2769280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3798357463381591"/>
          <c:y val="4.1275052632555207E-3"/>
          <c:w val="0.86201642536618406"/>
          <c:h val="7.3048236461608379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7863349046112338E-2"/>
          <c:w val="0.86943784722222217"/>
          <c:h val="0.79744003673489883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[2]int!$A$22</c:f>
              <c:strCache>
                <c:ptCount val="1"/>
                <c:pt idx="0">
                  <c:v>Regno Unito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[2]int!$E$22:$I$22</c:f>
              <c:numCache>
                <c:formatCode>General</c:formatCode>
                <c:ptCount val="5"/>
                <c:pt idx="0">
                  <c:v>1.6719442285533015</c:v>
                </c:pt>
                <c:pt idx="1">
                  <c:v>-9.3961600384519279</c:v>
                </c:pt>
                <c:pt idx="2">
                  <c:v>7.3393844393559116</c:v>
                </c:pt>
                <c:pt idx="3">
                  <c:v>2.1882568352251219</c:v>
                </c:pt>
                <c:pt idx="4">
                  <c:v>1.6091266831449014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951-40D5-B6F5-83BF99183E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12769792"/>
        <c:axId val="413234240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951-40D5-B6F5-83BF99183E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2769792"/>
        <c:axId val="413234240"/>
      </c:lineChart>
      <c:dateAx>
        <c:axId val="41276979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3234240"/>
        <c:crosses val="autoZero"/>
        <c:auto val="0"/>
        <c:lblOffset val="300"/>
        <c:baseTimeUnit val="days"/>
      </c:dateAx>
      <c:valAx>
        <c:axId val="413234240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2769792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2910507154347642"/>
          <c:y val="4.1275052632555207E-3"/>
          <c:w val="0.86375209550419096"/>
          <c:h val="7.3048236461608379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3307360611865661E-2"/>
          <c:w val="0.86943784722222217"/>
          <c:h val="0.8019960251691455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[2]int!$A$19</c:f>
              <c:strCache>
                <c:ptCount val="1"/>
                <c:pt idx="0">
                  <c:v>Francia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[2]int!$E$19:$I$19</c:f>
              <c:numCache>
                <c:formatCode>General</c:formatCode>
                <c:ptCount val="5"/>
                <c:pt idx="0">
                  <c:v>1.8389437923970853</c:v>
                </c:pt>
                <c:pt idx="1">
                  <c:v>-7.9869908050125176</c:v>
                </c:pt>
                <c:pt idx="2">
                  <c:v>6.9655245338002603</c:v>
                </c:pt>
                <c:pt idx="3">
                  <c:v>2.4913045163386327</c:v>
                </c:pt>
                <c:pt idx="4">
                  <c:v>2.3865579781730872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763-4E26-BBDA-F8BAE0E7F0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12882432"/>
        <c:axId val="413236544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763-4E26-BBDA-F8BAE0E7F0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2882432"/>
        <c:axId val="413236544"/>
      </c:lineChart>
      <c:dateAx>
        <c:axId val="41288243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3236544"/>
        <c:crosses val="autoZero"/>
        <c:auto val="0"/>
        <c:lblOffset val="300"/>
        <c:baseTimeUnit val="days"/>
      </c:dateAx>
      <c:valAx>
        <c:axId val="413236544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2882432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2405418677504022"/>
          <c:y val="4.1275052632555207E-3"/>
          <c:w val="0.87412987892642457"/>
          <c:h val="7.3048236461608379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7863313938700819E-2"/>
          <c:w val="0.86943784722222217"/>
          <c:h val="0.797440109401081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[2]int!$A$21</c:f>
              <c:strCache>
                <c:ptCount val="1"/>
                <c:pt idx="0">
                  <c:v>Spagna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[2]int!$E$21:$I$21</c:f>
              <c:numCache>
                <c:formatCode>General</c:formatCode>
                <c:ptCount val="5"/>
                <c:pt idx="0">
                  <c:v>2.0852769324042342</c:v>
                </c:pt>
                <c:pt idx="1">
                  <c:v>-10.822961192739633</c:v>
                </c:pt>
                <c:pt idx="2">
                  <c:v>4.9621647617544618</c:v>
                </c:pt>
                <c:pt idx="3">
                  <c:v>3.2855337717147215</c:v>
                </c:pt>
                <c:pt idx="4">
                  <c:v>3.0074738467350315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9E6-4918-B1DD-E0F8117FA3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12884480"/>
        <c:axId val="413804224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9E6-4918-B1DD-E0F8117FA3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2884480"/>
        <c:axId val="413804224"/>
      </c:lineChart>
      <c:dateAx>
        <c:axId val="41288448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3804224"/>
        <c:crosses val="autoZero"/>
        <c:auto val="0"/>
        <c:lblOffset val="300"/>
        <c:baseTimeUnit val="days"/>
      </c:dateAx>
      <c:valAx>
        <c:axId val="413804224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2884480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1217712302091271"/>
          <c:y val="8.8389304693803732E-3"/>
          <c:w val="0.87061857590381853"/>
          <c:h val="7.3048236461608379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7863313938700819E-2"/>
          <c:w val="0.86943784722222217"/>
          <c:h val="0.797440109401081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[2]int!$A$23</c:f>
              <c:strCache>
                <c:ptCount val="1"/>
                <c:pt idx="0">
                  <c:v>Europa Centrale (1)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[2]int!$E$23:$I$23</c:f>
              <c:numCache>
                <c:formatCode>General</c:formatCode>
                <c:ptCount val="5"/>
                <c:pt idx="0">
                  <c:v>3.966526004969162</c:v>
                </c:pt>
                <c:pt idx="1">
                  <c:v>-3.8110427158145055</c:v>
                </c:pt>
                <c:pt idx="2">
                  <c:v>4.5206046614628015</c:v>
                </c:pt>
                <c:pt idx="3">
                  <c:v>1.3321755821127379</c:v>
                </c:pt>
                <c:pt idx="4">
                  <c:v>2.0320444567325291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DF2-419F-A775-70567F4661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13750272"/>
        <c:axId val="413806528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DF2-419F-A775-70567F4661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3750272"/>
        <c:axId val="413806528"/>
      </c:lineChart>
      <c:dateAx>
        <c:axId val="41375027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3806528"/>
        <c:crosses val="autoZero"/>
        <c:auto val="0"/>
        <c:lblOffset val="300"/>
        <c:baseTimeUnit val="days"/>
      </c:dateAx>
      <c:valAx>
        <c:axId val="413806528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3750272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1300685801371603"/>
          <c:y val="4.1275052632555207E-3"/>
          <c:w val="0.87377292354584712"/>
          <c:h val="7.7759661667733224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636625923378228E-3"/>
          <c:y val="3.0994152046783626E-2"/>
          <c:w val="0.99033633740765148"/>
          <c:h val="0.767837546622461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'[2]naz-o'!$F$6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('[2]naz-o'!$C$7:$C$9,'[2]naz-o'!$C$11,'[2]naz-o'!$C$14:$C$15,'[2]naz-o'!$C$21)</c:f>
              <c:strCache>
                <c:ptCount val="7"/>
                <c:pt idx="0">
                  <c:v>Pil</c:v>
                </c:pt>
                <c:pt idx="1">
                  <c:v>Import</c:v>
                </c:pt>
                <c:pt idx="2">
                  <c:v>Export</c:v>
                </c:pt>
                <c:pt idx="3">
                  <c:v>Consumi privati</c:v>
                </c:pt>
                <c:pt idx="4">
                  <c:v>Invest. mac. att.</c:v>
                </c:pt>
                <c:pt idx="5">
                  <c:v>Invest. costruz.</c:v>
                </c:pt>
                <c:pt idx="6">
                  <c:v>Indeb. AP /Pil (a)</c:v>
                </c:pt>
              </c:strCache>
            </c:strRef>
          </c:cat>
          <c:val>
            <c:numRef>
              <c:f>('[2]naz-o'!$F$7:$F$9,'[2]naz-o'!$F$11,'[2]naz-o'!$F$14:$F$15,'[2]naz-o'!$F$21)</c:f>
              <c:numCache>
                <c:formatCode>General</c:formatCode>
                <c:ptCount val="7"/>
                <c:pt idx="0">
                  <c:v>6.6164361103471681</c:v>
                </c:pt>
                <c:pt idx="1">
                  <c:v>14.634366956936473</c:v>
                </c:pt>
                <c:pt idx="2">
                  <c:v>13.37578699741011</c:v>
                </c:pt>
                <c:pt idx="3">
                  <c:v>5.179972022110757</c:v>
                </c:pt>
                <c:pt idx="4">
                  <c:v>12.469038039209401</c:v>
                </c:pt>
                <c:pt idx="5">
                  <c:v>22.283111665495682</c:v>
                </c:pt>
                <c:pt idx="6">
                  <c:v>7.1585387296588499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A60-4C84-8848-E7B895C8AD2B}"/>
            </c:ext>
          </c:extLst>
        </c:ser>
        <c:ser>
          <c:idx val="1"/>
          <c:order val="1"/>
          <c:tx>
            <c:strRef>
              <c:f>'[2]naz-o'!$G$6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80000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('[2]naz-o'!$C$7:$C$9,'[2]naz-o'!$C$11,'[2]naz-o'!$C$14:$C$15,'[2]naz-o'!$C$21)</c:f>
              <c:strCache>
                <c:ptCount val="7"/>
                <c:pt idx="0">
                  <c:v>Pil</c:v>
                </c:pt>
                <c:pt idx="1">
                  <c:v>Import</c:v>
                </c:pt>
                <c:pt idx="2">
                  <c:v>Export</c:v>
                </c:pt>
                <c:pt idx="3">
                  <c:v>Consumi privati</c:v>
                </c:pt>
                <c:pt idx="4">
                  <c:v>Invest. mac. att.</c:v>
                </c:pt>
                <c:pt idx="5">
                  <c:v>Invest. costruz.</c:v>
                </c:pt>
                <c:pt idx="6">
                  <c:v>Indeb. AP /Pil (a)</c:v>
                </c:pt>
              </c:strCache>
            </c:strRef>
          </c:cat>
          <c:val>
            <c:numRef>
              <c:f>('[2]naz-o'!$G$7:$G$9,'[2]naz-o'!$G$11,'[2]naz-o'!$G$14:$G$15,'[2]naz-o'!$G$21)</c:f>
              <c:numCache>
                <c:formatCode>General</c:formatCode>
                <c:ptCount val="7"/>
                <c:pt idx="0">
                  <c:v>2.2492564774268864</c:v>
                </c:pt>
                <c:pt idx="1">
                  <c:v>5.0295527595226597</c:v>
                </c:pt>
                <c:pt idx="2">
                  <c:v>3.4982476548342412</c:v>
                </c:pt>
                <c:pt idx="3">
                  <c:v>2.0136018881234063</c:v>
                </c:pt>
                <c:pt idx="4">
                  <c:v>3.792726387497658</c:v>
                </c:pt>
                <c:pt idx="5">
                  <c:v>8.5627104829860698</c:v>
                </c:pt>
                <c:pt idx="6">
                  <c:v>5.829859443380121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A60-4C84-8848-E7B895C8AD2B}"/>
            </c:ext>
          </c:extLst>
        </c:ser>
        <c:ser>
          <c:idx val="2"/>
          <c:order val="2"/>
          <c:tx>
            <c:strRef>
              <c:f>'[2]naz-o'!$H$6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('[2]naz-o'!$C$7:$C$9,'[2]naz-o'!$C$11,'[2]naz-o'!$C$14:$C$15,'[2]naz-o'!$C$21)</c:f>
              <c:strCache>
                <c:ptCount val="7"/>
                <c:pt idx="0">
                  <c:v>Pil</c:v>
                </c:pt>
                <c:pt idx="1">
                  <c:v>Import</c:v>
                </c:pt>
                <c:pt idx="2">
                  <c:v>Export</c:v>
                </c:pt>
                <c:pt idx="3">
                  <c:v>Consumi privati</c:v>
                </c:pt>
                <c:pt idx="4">
                  <c:v>Invest. mac. att.</c:v>
                </c:pt>
                <c:pt idx="5">
                  <c:v>Invest. costruz.</c:v>
                </c:pt>
                <c:pt idx="6">
                  <c:v>Indeb. AP /Pil (a)</c:v>
                </c:pt>
              </c:strCache>
            </c:strRef>
          </c:cat>
          <c:val>
            <c:numRef>
              <c:f>('[2]naz-o'!$H$7:$H$9,'[2]naz-o'!$H$11,'[2]naz-o'!$H$14:$H$15,'[2]naz-o'!$H$21)</c:f>
              <c:numCache>
                <c:formatCode>General</c:formatCode>
                <c:ptCount val="7"/>
                <c:pt idx="0">
                  <c:v>2.5477475805606886</c:v>
                </c:pt>
                <c:pt idx="1">
                  <c:v>5.0650663631031545</c:v>
                </c:pt>
                <c:pt idx="2">
                  <c:v>4.5298875892899826</c:v>
                </c:pt>
                <c:pt idx="3">
                  <c:v>2.278784968183456</c:v>
                </c:pt>
                <c:pt idx="4">
                  <c:v>5.4314734948476717</c:v>
                </c:pt>
                <c:pt idx="5">
                  <c:v>5.8130810615466322</c:v>
                </c:pt>
                <c:pt idx="6">
                  <c:v>4.2220843389861393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A60-4C84-8848-E7B895C8AD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13935104"/>
        <c:axId val="413808832"/>
      </c:barChart>
      <c:catAx>
        <c:axId val="413935104"/>
        <c:scaling>
          <c:orientation val="minMax"/>
        </c:scaling>
        <c:delete val="0"/>
        <c:axPos val="b"/>
        <c:minorGridlines>
          <c:spPr>
            <a:ln w="15875">
              <a:solidFill>
                <a:srgbClr val="C00000"/>
              </a:solidFill>
            </a:ln>
          </c:spPr>
        </c:minorGridlines>
        <c:numFmt formatCode="General" sourceLinked="1"/>
        <c:majorTickMark val="out"/>
        <c:minorTickMark val="none"/>
        <c:tickLblPos val="low"/>
        <c:spPr>
          <a:ln w="3175">
            <a:solidFill>
              <a:srgbClr val="FF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3808832"/>
        <c:crosses val="autoZero"/>
        <c:auto val="1"/>
        <c:lblAlgn val="ctr"/>
        <c:lblOffset val="100"/>
        <c:tickLblSkip val="1"/>
        <c:tickMarkSkip val="2"/>
        <c:noMultiLvlLbl val="0"/>
      </c:catAx>
      <c:valAx>
        <c:axId val="4138088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13935104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5358868277058593"/>
          <c:y val="0.94498373749792908"/>
          <c:w val="0.25736102413534689"/>
          <c:h val="3.800908607354314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 w="9525">
      <a:noFill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988" r="0.75000000000000988" t="1" header="0.5" footer="0.5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636625923378228E-3"/>
          <c:y val="3.0994152046783626E-2"/>
          <c:w val="0.99033633740765092"/>
          <c:h val="0.767837546622461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'[2]naz-o'!$F$6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2.3098278140266154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6FC-4ED5-B2B3-B7367FC5BC66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'[2]naz-o'!$C$22</c:f>
              <c:strCache>
                <c:ptCount val="1"/>
                <c:pt idx="0">
                  <c:v>Debito AP /Pil (a)</c:v>
                </c:pt>
              </c:strCache>
            </c:strRef>
          </c:cat>
          <c:val>
            <c:numRef>
              <c:f>'[2]naz-o'!$F$22</c:f>
              <c:numCache>
                <c:formatCode>General</c:formatCode>
                <c:ptCount val="1"/>
                <c:pt idx="0">
                  <c:v>150.36876431252978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6FC-4ED5-B2B3-B7367FC5BC66}"/>
            </c:ext>
          </c:extLst>
        </c:ser>
        <c:ser>
          <c:idx val="1"/>
          <c:order val="1"/>
          <c:tx>
            <c:strRef>
              <c:f>'[2]naz-o'!$G$6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80000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6FC-4ED5-B2B3-B7367FC5BC66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'[2]naz-o'!$C$22</c:f>
              <c:strCache>
                <c:ptCount val="1"/>
                <c:pt idx="0">
                  <c:v>Debito AP /Pil (a)</c:v>
                </c:pt>
              </c:strCache>
            </c:strRef>
          </c:cat>
          <c:val>
            <c:numRef>
              <c:f>'[2]naz-o'!$G$22</c:f>
              <c:numCache>
                <c:formatCode>General</c:formatCode>
                <c:ptCount val="1"/>
                <c:pt idx="0">
                  <c:v>148.96338463326262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B6FC-4ED5-B2B3-B7367FC5BC66}"/>
            </c:ext>
          </c:extLst>
        </c:ser>
        <c:ser>
          <c:idx val="2"/>
          <c:order val="2"/>
          <c:tx>
            <c:strRef>
              <c:f>'[2]naz-o'!$H$6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6FC-4ED5-B2B3-B7367FC5BC66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'[2]naz-o'!$C$22</c:f>
              <c:strCache>
                <c:ptCount val="1"/>
                <c:pt idx="0">
                  <c:v>Debito AP /Pil (a)</c:v>
                </c:pt>
              </c:strCache>
            </c:strRef>
          </c:cat>
          <c:val>
            <c:numRef>
              <c:f>'[2]naz-o'!$H$22</c:f>
              <c:numCache>
                <c:formatCode>General</c:formatCode>
                <c:ptCount val="1"/>
                <c:pt idx="0">
                  <c:v>146.84838809234415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B6FC-4ED5-B2B3-B7367FC5BC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13638656"/>
        <c:axId val="413549120"/>
      </c:barChart>
      <c:catAx>
        <c:axId val="413638656"/>
        <c:scaling>
          <c:orientation val="minMax"/>
        </c:scaling>
        <c:delete val="0"/>
        <c:axPos val="b"/>
        <c:minorGridlines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3549120"/>
        <c:crosses val="autoZero"/>
        <c:auto val="1"/>
        <c:lblAlgn val="ctr"/>
        <c:lblOffset val="100"/>
        <c:tickLblSkip val="1"/>
        <c:tickMarkSkip val="2"/>
        <c:noMultiLvlLbl val="0"/>
      </c:catAx>
      <c:valAx>
        <c:axId val="413549120"/>
        <c:scaling>
          <c:orientation val="minMax"/>
          <c:max val="170"/>
          <c:min val="12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C00000"/>
            </a:solidFill>
            <a:prstDash val="solid"/>
          </a:ln>
        </c:spPr>
        <c:crossAx val="413638656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noFill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0.74803149606299213" l="0.70866141732283472" r="0.70866141732283472" t="0.74803149606299213" header="0.31496062992125984" footer="0.31496062992125984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636625923378228E-3"/>
          <c:y val="3.0994152046783626E-2"/>
          <c:w val="0.99033633740765092"/>
          <c:h val="0.767837546622461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'[2]naz-o'!$F$6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2.3098278140266154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9D2-41FD-AAC0-DCAEAD968474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'[2]naz-o'!$C$17</c:f>
              <c:strCache>
                <c:ptCount val="1"/>
                <c:pt idx="0">
                  <c:v>Tasso (b) disoccup.</c:v>
                </c:pt>
              </c:strCache>
            </c:strRef>
          </c:cat>
          <c:val>
            <c:numRef>
              <c:f>'[2]naz-o'!$F$17</c:f>
              <c:numCache>
                <c:formatCode>General</c:formatCode>
                <c:ptCount val="1"/>
                <c:pt idx="0">
                  <c:v>9.4938465000000001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9D2-41FD-AAC0-DCAEAD968474}"/>
            </c:ext>
          </c:extLst>
        </c:ser>
        <c:ser>
          <c:idx val="1"/>
          <c:order val="1"/>
          <c:tx>
            <c:strRef>
              <c:f>'[2]naz-o'!$G$6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80000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9D2-41FD-AAC0-DCAEAD968474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'[2]naz-o'!$C$17</c:f>
              <c:strCache>
                <c:ptCount val="1"/>
                <c:pt idx="0">
                  <c:v>Tasso (b) disoccup.</c:v>
                </c:pt>
              </c:strCache>
            </c:strRef>
          </c:cat>
          <c:val>
            <c:numRef>
              <c:f>'[2]naz-o'!$G$17</c:f>
              <c:numCache>
                <c:formatCode>General</c:formatCode>
                <c:ptCount val="1"/>
                <c:pt idx="0">
                  <c:v>9.8930362499999998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A9D2-41FD-AAC0-DCAEAD968474}"/>
            </c:ext>
          </c:extLst>
        </c:ser>
        <c:ser>
          <c:idx val="2"/>
          <c:order val="2"/>
          <c:tx>
            <c:strRef>
              <c:f>'[2]naz-o'!$H$6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9D2-41FD-AAC0-DCAEAD968474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'[2]naz-o'!$C$17</c:f>
              <c:strCache>
                <c:ptCount val="1"/>
                <c:pt idx="0">
                  <c:v>Tasso (b) disoccup.</c:v>
                </c:pt>
              </c:strCache>
            </c:strRef>
          </c:cat>
          <c:val>
            <c:numRef>
              <c:f>'[2]naz-o'!$H$17</c:f>
              <c:numCache>
                <c:formatCode>General</c:formatCode>
                <c:ptCount val="1"/>
                <c:pt idx="0">
                  <c:v>9.8650334999999991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9D2-41FD-AAC0-DCAEAD968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13640192"/>
        <c:axId val="413551424"/>
      </c:barChart>
      <c:catAx>
        <c:axId val="413640192"/>
        <c:scaling>
          <c:orientation val="minMax"/>
        </c:scaling>
        <c:delete val="0"/>
        <c:axPos val="b"/>
        <c:minorGridlines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3551424"/>
        <c:crosses val="autoZero"/>
        <c:auto val="1"/>
        <c:lblAlgn val="ctr"/>
        <c:lblOffset val="100"/>
        <c:tickLblSkip val="1"/>
        <c:tickMarkSkip val="2"/>
        <c:noMultiLvlLbl val="0"/>
      </c:catAx>
      <c:valAx>
        <c:axId val="413551424"/>
        <c:scaling>
          <c:orientation val="minMax"/>
          <c:max val="13"/>
          <c:min val="7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C00000"/>
            </a:solidFill>
            <a:prstDash val="solid"/>
          </a:ln>
        </c:spPr>
        <c:crossAx val="413640192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noFill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0.74803149606299213" l="0.70866141732283472" r="0.70866141732283472" t="0.74803149606299213" header="0.31496062992125984" footer="0.31496062992125984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6.7603593853205884E-2"/>
          <c:w val="0.93270893246187359"/>
          <c:h val="0.84652128653409864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[1]erdb!$C$4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B05-4C36-9FA1-9732EFA71A0F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B05-4C36-9FA1-9732EFA71A0F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B05-4C36-9FA1-9732EFA71A0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[1]erdb!$A$10:$A$25</c:f>
              <c:numCache>
                <c:formatCode>General</c:formatCode>
                <c:ptCount val="1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</c:numCache>
            </c:numRef>
          </c:cat>
          <c:val>
            <c:numRef>
              <c:f>[1]erdb!$C$10:$C$24</c:f>
              <c:numCache>
                <c:formatCode>0.0;[Red]\-0.0</c:formatCode>
                <c:ptCount val="15"/>
                <c:pt idx="0">
                  <c:v>-6.6972449348851271</c:v>
                </c:pt>
                <c:pt idx="1">
                  <c:v>2.2055064983735218</c:v>
                </c:pt>
                <c:pt idx="2">
                  <c:v>2.6405205145021426</c:v>
                </c:pt>
                <c:pt idx="3">
                  <c:v>-2.8586457435854418</c:v>
                </c:pt>
                <c:pt idx="4">
                  <c:v>-0.73800762952651588</c:v>
                </c:pt>
                <c:pt idx="5">
                  <c:v>1.0096462934914063</c:v>
                </c:pt>
                <c:pt idx="6">
                  <c:v>0.53568021273482369</c:v>
                </c:pt>
                <c:pt idx="7">
                  <c:v>1.6937762975938631</c:v>
                </c:pt>
                <c:pt idx="8">
                  <c:v>2.321015694141626</c:v>
                </c:pt>
                <c:pt idx="9">
                  <c:v>1.4301118167105553</c:v>
                </c:pt>
                <c:pt idx="10">
                  <c:v>-3.7871422707358438E-2</c:v>
                </c:pt>
                <c:pt idx="11">
                  <c:v>-9.3260019705686084</c:v>
                </c:pt>
                <c:pt idx="12">
                  <c:v>7.2780463148543362</c:v>
                </c:pt>
                <c:pt idx="13">
                  <c:v>2.3820090958338147</c:v>
                </c:pt>
                <c:pt idx="14">
                  <c:v>2.7473660670530364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B05-4C36-9FA1-9732EFA71A0F}"/>
            </c:ext>
          </c:extLst>
        </c:ser>
        <c:ser>
          <c:idx val="2"/>
          <c:order val="3"/>
          <c:tx>
            <c:strRef>
              <c:f>[1]itdb!$C$4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[1]itdb!$C$10:$C$24</c:f>
              <c:numCache>
                <c:formatCode>0.0;[Red]\-0.0</c:formatCode>
                <c:ptCount val="15"/>
                <c:pt idx="0">
                  <c:v>-5.2809372082931016</c:v>
                </c:pt>
                <c:pt idx="1">
                  <c:v>1.7132958391692155</c:v>
                </c:pt>
                <c:pt idx="2">
                  <c:v>0.7073333470344334</c:v>
                </c:pt>
                <c:pt idx="3">
                  <c:v>-2.9809057682377071</c:v>
                </c:pt>
                <c:pt idx="4">
                  <c:v>-1.8410654508824953</c:v>
                </c:pt>
                <c:pt idx="5">
                  <c:v>-4.5475423638197121E-3</c:v>
                </c:pt>
                <c:pt idx="6">
                  <c:v>0.77830435071657433</c:v>
                </c:pt>
                <c:pt idx="7">
                  <c:v>1.293462731559103</c:v>
                </c:pt>
                <c:pt idx="8">
                  <c:v>1.6678590410685645</c:v>
                </c:pt>
                <c:pt idx="9">
                  <c:v>0.92581094101273909</c:v>
                </c:pt>
                <c:pt idx="10">
                  <c:v>0.50023391250677562</c:v>
                </c:pt>
                <c:pt idx="11">
                  <c:v>-9.0256689277567794</c:v>
                </c:pt>
                <c:pt idx="12">
                  <c:v>6.6437901896619245</c:v>
                </c:pt>
                <c:pt idx="13">
                  <c:v>2.2492564774268864</c:v>
                </c:pt>
                <c:pt idx="14">
                  <c:v>2.5477475805607108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B05-4C36-9FA1-9732EFA71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4297088"/>
        <c:axId val="413554304"/>
      </c:barChart>
      <c:lineChart>
        <c:grouping val="standard"/>
        <c:varyColors val="0"/>
        <c:ser>
          <c:idx val="1"/>
          <c:order val="0"/>
          <c:tx>
            <c:strRef>
              <c:f>[1]erdb!$B$4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B05-4C36-9FA1-9732EFA71A0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[1]erdb!$B$10:$B$24</c:f>
              <c:numCache>
                <c:formatCode>0.0</c:formatCode>
                <c:ptCount val="15"/>
                <c:pt idx="0">
                  <c:v>102.00124515674781</c:v>
                </c:pt>
                <c:pt idx="1">
                  <c:v>104.25088924710178</c:v>
                </c:pt>
                <c:pt idx="2">
                  <c:v>107.00365536422241</c:v>
                </c:pt>
                <c:pt idx="3">
                  <c:v>103.94479992467222</c:v>
                </c:pt>
                <c:pt idx="4">
                  <c:v>103.17767937073208</c:v>
                </c:pt>
                <c:pt idx="5">
                  <c:v>104.21940898620912</c:v>
                </c:pt>
                <c:pt idx="6">
                  <c:v>104.77769173797742</c:v>
                </c:pt>
                <c:pt idx="7">
                  <c:v>106.55239144580126</c:v>
                </c:pt>
                <c:pt idx="8">
                  <c:v>109.02548917374155</c:v>
                </c:pt>
                <c:pt idx="9">
                  <c:v>110.58467557764172</c:v>
                </c:pt>
                <c:pt idx="10">
                  <c:v>110.54279558770415</c:v>
                </c:pt>
                <c:pt idx="11">
                  <c:v>100.23357229287322</c:v>
                </c:pt>
                <c:pt idx="12">
                  <c:v>107.52861810738156</c:v>
                </c:pt>
                <c:pt idx="13">
                  <c:v>110.0899595713238</c:v>
                </c:pt>
                <c:pt idx="14">
                  <c:v>113.11453376381876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CB05-4C36-9FA1-9732EFA71A0F}"/>
            </c:ext>
          </c:extLst>
        </c:ser>
        <c:ser>
          <c:idx val="0"/>
          <c:order val="1"/>
          <c:tx>
            <c:strRef>
              <c:f>[1]itdb!$B$4</c:f>
              <c:strCache>
                <c:ptCount val="1"/>
                <c:pt idx="0">
                  <c:v>Italia</c:v>
                </c:pt>
              </c:strCache>
            </c:strRef>
          </c:tx>
          <c:spPr>
            <a:ln w="34925"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B05-4C36-9FA1-9732EFA71A0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[1]itdb!$B$10:$B$24</c:f>
              <c:numCache>
                <c:formatCode>0.0</c:formatCode>
                <c:ptCount val="15"/>
                <c:pt idx="0">
                  <c:v>101.42157701240255</c:v>
                </c:pt>
                <c:pt idx="1">
                  <c:v>103.15922867137584</c:v>
                </c:pt>
                <c:pt idx="2">
                  <c:v>103.888908296312</c:v>
                </c:pt>
                <c:pt idx="3">
                  <c:v>100.79207783634804</c:v>
                </c:pt>
                <c:pt idx="4">
                  <c:v>98.936429714076453</c:v>
                </c:pt>
                <c:pt idx="5">
                  <c:v>98.931930538021959</c:v>
                </c:pt>
                <c:pt idx="6">
                  <c:v>99.70192205764728</c:v>
                </c:pt>
                <c:pt idx="7">
                  <c:v>100.99152926211103</c:v>
                </c:pt>
                <c:pt idx="8">
                  <c:v>102.67592561362257</c:v>
                </c:pt>
                <c:pt idx="9">
                  <c:v>103.62651056673958</c:v>
                </c:pt>
                <c:pt idx="10">
                  <c:v>104.14488551494185</c:v>
                </c:pt>
                <c:pt idx="11">
                  <c:v>94.745112943171847</c:v>
                </c:pt>
                <c:pt idx="12">
                  <c:v>101.03977946207442</c:v>
                </c:pt>
                <c:pt idx="13">
                  <c:v>103.31242324640296</c:v>
                </c:pt>
                <c:pt idx="14">
                  <c:v>105.94456301008182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CB05-4C36-9FA1-9732EFA71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4296576"/>
        <c:axId val="413553728"/>
      </c:lineChart>
      <c:catAx>
        <c:axId val="414296576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3553728"/>
        <c:crossesAt val="100"/>
        <c:auto val="1"/>
        <c:lblAlgn val="ctr"/>
        <c:lblOffset val="200"/>
        <c:noMultiLvlLbl val="0"/>
      </c:catAx>
      <c:valAx>
        <c:axId val="413553728"/>
        <c:scaling>
          <c:orientation val="minMax"/>
          <c:min val="9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4296576"/>
        <c:crosses val="autoZero"/>
        <c:crossBetween val="between"/>
      </c:valAx>
      <c:catAx>
        <c:axId val="41429708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413554304"/>
        <c:crossesAt val="0"/>
        <c:auto val="1"/>
        <c:lblAlgn val="ctr"/>
        <c:lblOffset val="100"/>
        <c:noMultiLvlLbl val="0"/>
      </c:catAx>
      <c:valAx>
        <c:axId val="413554304"/>
        <c:scaling>
          <c:orientation val="minMax"/>
        </c:scaling>
        <c:delete val="0"/>
        <c:axPos val="r"/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4297088"/>
        <c:crosses val="max"/>
        <c:crossBetween val="between"/>
        <c:majorUnit val="2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717720494585954"/>
          <c:y val="9.1267434545888367E-3"/>
          <c:w val="0.43002582913023213"/>
          <c:h val="2.8683976486410273E-2"/>
        </c:manualLayout>
      </c:layout>
      <c:overlay val="0"/>
      <c:txPr>
        <a:bodyPr/>
        <a:lstStyle/>
        <a:p>
          <a:pPr>
            <a:defRPr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portrait"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475137673029012E-2"/>
          <c:y val="7.1853342125449138E-2"/>
          <c:w val="0.9170103749386278"/>
          <c:h val="0.78419568865367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[1]erdb!$A$22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[1]erdb!$G$9:$K$9</c:f>
              <c:strCache>
                <c:ptCount val="5"/>
                <c:pt idx="0">
                  <c:v>Prodotto interno lordo</c:v>
                </c:pt>
                <c:pt idx="1">
                  <c:v>Import</c:v>
                </c:pt>
                <c:pt idx="2">
                  <c:v>Export</c:v>
                </c:pt>
                <c:pt idx="3">
                  <c:v>Consumi famiglie</c:v>
                </c:pt>
                <c:pt idx="4">
                  <c:v>Investimenti fissi lordi</c:v>
                </c:pt>
              </c:strCache>
            </c:strRef>
          </c:cat>
          <c:val>
            <c:numRef>
              <c:f>[1]erdb!$G$22:$K$22</c:f>
              <c:numCache>
                <c:formatCode>0.0;[Red]\-0.0</c:formatCode>
                <c:ptCount val="5"/>
                <c:pt idx="0">
                  <c:v>7.2780463148543362</c:v>
                </c:pt>
                <c:pt idx="1">
                  <c:v>13.783463221503123</c:v>
                </c:pt>
                <c:pt idx="2">
                  <c:v>11.478687939150078</c:v>
                </c:pt>
                <c:pt idx="3">
                  <c:v>5.5283875456586529</c:v>
                </c:pt>
                <c:pt idx="4">
                  <c:v>19.773202892013209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F41-43BF-BBDB-D0256EEC0A7B}"/>
            </c:ext>
          </c:extLst>
        </c:ser>
        <c:ser>
          <c:idx val="1"/>
          <c:order val="1"/>
          <c:tx>
            <c:strRef>
              <c:f>[1]erdb!$A$23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A50021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[1]erdb!$G$9:$K$9</c:f>
              <c:strCache>
                <c:ptCount val="5"/>
                <c:pt idx="0">
                  <c:v>Prodotto interno lordo</c:v>
                </c:pt>
                <c:pt idx="1">
                  <c:v>Import</c:v>
                </c:pt>
                <c:pt idx="2">
                  <c:v>Export</c:v>
                </c:pt>
                <c:pt idx="3">
                  <c:v>Consumi famiglie</c:v>
                </c:pt>
                <c:pt idx="4">
                  <c:v>Investimenti fissi lordi</c:v>
                </c:pt>
              </c:strCache>
            </c:strRef>
          </c:cat>
          <c:val>
            <c:numRef>
              <c:f>[1]erdb!$G$23:$K$23</c:f>
              <c:numCache>
                <c:formatCode>0.0;[Red]\-0.0</c:formatCode>
                <c:ptCount val="5"/>
                <c:pt idx="0">
                  <c:v>2.3820090958338147</c:v>
                </c:pt>
                <c:pt idx="1">
                  <c:v>4.4881269748929364</c:v>
                </c:pt>
                <c:pt idx="2">
                  <c:v>3.4149424846398047</c:v>
                </c:pt>
                <c:pt idx="3">
                  <c:v>2.2402433360276142</c:v>
                </c:pt>
                <c:pt idx="4">
                  <c:v>6.4805021962027087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F41-43BF-BBDB-D0256EEC0A7B}"/>
            </c:ext>
          </c:extLst>
        </c:ser>
        <c:ser>
          <c:idx val="2"/>
          <c:order val="2"/>
          <c:tx>
            <c:strRef>
              <c:f>[1]erdb!$A$24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[1]erdb!$G$9:$K$9</c:f>
              <c:strCache>
                <c:ptCount val="5"/>
                <c:pt idx="0">
                  <c:v>Prodotto interno lordo</c:v>
                </c:pt>
                <c:pt idx="1">
                  <c:v>Import</c:v>
                </c:pt>
                <c:pt idx="2">
                  <c:v>Export</c:v>
                </c:pt>
                <c:pt idx="3">
                  <c:v>Consumi famiglie</c:v>
                </c:pt>
                <c:pt idx="4">
                  <c:v>Investimenti fissi lordi</c:v>
                </c:pt>
              </c:strCache>
            </c:strRef>
          </c:cat>
          <c:val>
            <c:numRef>
              <c:f>[1]erdb!$G$24:$K$24</c:f>
              <c:numCache>
                <c:formatCode>0.0;[Red]\-0.0</c:formatCode>
                <c:ptCount val="5"/>
                <c:pt idx="0">
                  <c:v>2.7473660670530364</c:v>
                </c:pt>
                <c:pt idx="1">
                  <c:v>4.2509321772370434</c:v>
                </c:pt>
                <c:pt idx="2">
                  <c:v>3.4675122294919758</c:v>
                </c:pt>
                <c:pt idx="3">
                  <c:v>2.7771951200393552</c:v>
                </c:pt>
                <c:pt idx="4">
                  <c:v>5.8324209559221574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F41-43BF-BBDB-D0256EEC0A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14383616"/>
        <c:axId val="406192128"/>
      </c:barChart>
      <c:catAx>
        <c:axId val="414383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06192128"/>
        <c:crosses val="autoZero"/>
        <c:auto val="1"/>
        <c:lblAlgn val="ctr"/>
        <c:lblOffset val="100"/>
        <c:noMultiLvlLbl val="0"/>
      </c:catAx>
      <c:valAx>
        <c:axId val="406192128"/>
        <c:scaling>
          <c:orientation val="minMax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dash"/>
            </a:ln>
          </c:spPr>
        </c:majorGridlines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4383616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7.1261139029908296E-3"/>
          <c:y val="9.1267434545888367E-3"/>
          <c:w val="0.98811736859634536"/>
          <c:h val="5.1045029507211841E-2"/>
        </c:manualLayout>
      </c:layout>
      <c:overlay val="0"/>
      <c:txPr>
        <a:bodyPr/>
        <a:lstStyle/>
        <a:p>
          <a:pPr>
            <a:defRPr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4239690106800222E-2"/>
          <c:w val="0.82975046296296284"/>
          <c:h val="0.8010637332329820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[2]int!$A$10</c:f>
              <c:strCache>
                <c:ptCount val="1"/>
                <c:pt idx="0">
                  <c:v>Giappone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[2]int!$E$10:$I$10</c:f>
              <c:numCache>
                <c:formatCode>General</c:formatCode>
                <c:ptCount val="5"/>
                <c:pt idx="0">
                  <c:v>-0.24035079745385879</c:v>
                </c:pt>
                <c:pt idx="1">
                  <c:v>-4.4975565306532133</c:v>
                </c:pt>
                <c:pt idx="2">
                  <c:v>1.4759270901899546</c:v>
                </c:pt>
                <c:pt idx="3">
                  <c:v>1.8600928684562534</c:v>
                </c:pt>
                <c:pt idx="4">
                  <c:v>0.80373979665844253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D1B-4020-9EE4-08B036F224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57544704"/>
        <c:axId val="368060096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D1B-4020-9EE4-08B036F224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544704"/>
        <c:axId val="368060096"/>
      </c:lineChart>
      <c:dateAx>
        <c:axId val="25754470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68060096"/>
        <c:crosses val="autoZero"/>
        <c:auto val="0"/>
        <c:lblOffset val="300"/>
        <c:baseTimeUnit val="days"/>
      </c:dateAx>
      <c:valAx>
        <c:axId val="368060096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57544704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5719597550306211"/>
          <c:y val="1.3550522679510421E-2"/>
          <c:w val="0.84134374228862419"/>
          <c:h val="7.3048236461608379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159838071088571E-2"/>
          <c:y val="0.15625146717163454"/>
          <c:w val="0.93029132746118604"/>
          <c:h val="0.63243953830153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[1]erdb!$S$9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[1]erdb!$S$22:$S$24</c:f>
              <c:numCache>
                <c:formatCode>0.0;[Red]\-0.0</c:formatCode>
                <c:ptCount val="3"/>
                <c:pt idx="0">
                  <c:v>11.859477762842751</c:v>
                </c:pt>
                <c:pt idx="1">
                  <c:v>-1.7091213338704669E-2</c:v>
                </c:pt>
                <c:pt idx="2">
                  <c:v>2.6772507304448467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9C9-4BFE-A4B9-B3C87ADACD86}"/>
            </c:ext>
          </c:extLst>
        </c:ser>
        <c:ser>
          <c:idx val="1"/>
          <c:order val="1"/>
          <c:tx>
            <c:strRef>
              <c:f>[1]erdb!$T$9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[1]erdb!$T$22:$T$24</c:f>
              <c:numCache>
                <c:formatCode>0.0;[Red]\-0.0</c:formatCode>
                <c:ptCount val="3"/>
                <c:pt idx="0">
                  <c:v>22.055725108968339</c:v>
                </c:pt>
                <c:pt idx="1">
                  <c:v>8.635256744103593</c:v>
                </c:pt>
                <c:pt idx="2">
                  <c:v>5.8526597732193153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9C9-4BFE-A4B9-B3C87ADACD86}"/>
            </c:ext>
          </c:extLst>
        </c:ser>
        <c:ser>
          <c:idx val="2"/>
          <c:order val="2"/>
          <c:tx>
            <c:strRef>
              <c:f>[1]erdb!$U$9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[1]erdb!$U$22:$U$24</c:f>
              <c:numCache>
                <c:formatCode>0.0;[Red]\-0.0</c:formatCode>
                <c:ptCount val="3"/>
                <c:pt idx="0">
                  <c:v>4.7179348973394486</c:v>
                </c:pt>
                <c:pt idx="1">
                  <c:v>3.0141419633628042</c:v>
                </c:pt>
                <c:pt idx="2">
                  <c:v>2.5119252863022856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9C9-4BFE-A4B9-B3C87ADACD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14551040"/>
        <c:axId val="406194432"/>
      </c:barChart>
      <c:lineChart>
        <c:grouping val="standard"/>
        <c:varyColors val="0"/>
        <c:ser>
          <c:idx val="3"/>
          <c:order val="3"/>
          <c:tx>
            <c:strRef>
              <c:f>[1]erdb!$V$9</c:f>
              <c:strCache>
                <c:ptCount val="1"/>
                <c:pt idx="0">
                  <c:v>Totale</c:v>
                </c:pt>
              </c:strCache>
            </c:strRef>
          </c:tx>
          <c:spPr>
            <a:ln w="3492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[1]erdb!$V$22:$V$24</c:f>
              <c:numCache>
                <c:formatCode>0.0;[Red]\-0.0</c:formatCode>
                <c:ptCount val="3"/>
                <c:pt idx="0">
                  <c:v>7.1800014393903933</c:v>
                </c:pt>
                <c:pt idx="1">
                  <c:v>2.3560887808914632</c:v>
                </c:pt>
                <c:pt idx="2">
                  <c:v>2.684126406822096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59C9-4BFE-A4B9-B3C87ADACD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4551040"/>
        <c:axId val="406194432"/>
      </c:lineChart>
      <c:catAx>
        <c:axId val="414551040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06194432"/>
        <c:crosses val="autoZero"/>
        <c:auto val="1"/>
        <c:lblAlgn val="ctr"/>
        <c:lblOffset val="200"/>
        <c:noMultiLvlLbl val="0"/>
      </c:catAx>
      <c:valAx>
        <c:axId val="406194432"/>
        <c:scaling>
          <c:orientation val="minMax"/>
        </c:scaling>
        <c:delete val="0"/>
        <c:axPos val="l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4551040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4.7485443091927287E-2"/>
          <c:y val="0.91292860974017009"/>
          <c:w val="0.89950557833591105"/>
          <c:h val="8.7071390259829878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Header>&amp;CScenario di previsione</c:oddHead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706564457220625E-2"/>
          <c:y val="9.4687522674470712E-2"/>
          <c:w val="0.91029343554277942"/>
          <c:h val="0.69848146846630232"/>
        </c:manualLayout>
      </c:layout>
      <c:areaChart>
        <c:grouping val="percentStacked"/>
        <c:varyColors val="0"/>
        <c:ser>
          <c:idx val="0"/>
          <c:order val="0"/>
          <c:tx>
            <c:strRef>
              <c:f>[1]erdb!$W$9</c:f>
              <c:strCache>
                <c:ptCount val="1"/>
                <c:pt idx="0">
                  <c:v>Agricoltura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</c:spPr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[1]erdb!$W$10:$W$24</c:f>
              <c:numCache>
                <c:formatCode>0.0;[Red]\-0.0</c:formatCode>
                <c:ptCount val="15"/>
                <c:pt idx="0">
                  <c:v>2.4282878915752755</c:v>
                </c:pt>
                <c:pt idx="1">
                  <c:v>2.3636599123066802</c:v>
                </c:pt>
                <c:pt idx="2">
                  <c:v>2.5382781402238415</c:v>
                </c:pt>
                <c:pt idx="3">
                  <c:v>2.4936355178602927</c:v>
                </c:pt>
                <c:pt idx="4">
                  <c:v>2.5809596524955585</c:v>
                </c:pt>
                <c:pt idx="5">
                  <c:v>2.645904325797003</c:v>
                </c:pt>
                <c:pt idx="6">
                  <c:v>2.6306364505735993</c:v>
                </c:pt>
                <c:pt idx="7">
                  <c:v>2.7173066466810685</c:v>
                </c:pt>
                <c:pt idx="8">
                  <c:v>2.5173844378564723</c:v>
                </c:pt>
                <c:pt idx="9">
                  <c:v>2.4616672616315638</c:v>
                </c:pt>
                <c:pt idx="10">
                  <c:v>2.3094092554932795</c:v>
                </c:pt>
                <c:pt idx="11">
                  <c:v>2.4512605179595646</c:v>
                </c:pt>
                <c:pt idx="12">
                  <c:v>2.2329969220076027</c:v>
                </c:pt>
                <c:pt idx="13">
                  <c:v>2.1826636654426421</c:v>
                </c:pt>
                <c:pt idx="14">
                  <c:v>2.1393762328269395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79F-4656-9F4F-A2D8C1DA040F}"/>
            </c:ext>
          </c:extLst>
        </c:ser>
        <c:ser>
          <c:idx val="1"/>
          <c:order val="1"/>
          <c:tx>
            <c:strRef>
              <c:f>[1]erdb!$X$9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79F-4656-9F4F-A2D8C1DA040F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79F-4656-9F4F-A2D8C1DA040F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79F-4656-9F4F-A2D8C1DA040F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79F-4656-9F4F-A2D8C1DA040F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79F-4656-9F4F-A2D8C1DA040F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79F-4656-9F4F-A2D8C1DA040F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79F-4656-9F4F-A2D8C1DA040F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79F-4656-9F4F-A2D8C1DA040F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79F-4656-9F4F-A2D8C1DA040F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479F-4656-9F4F-A2D8C1DA040F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79F-4656-9F4F-A2D8C1DA040F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FF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[1]erdb!$X$10:$X$24</c:f>
              <c:numCache>
                <c:formatCode>0.0;[Red]\-0.0</c:formatCode>
                <c:ptCount val="15"/>
                <c:pt idx="0">
                  <c:v>22.549915409433069</c:v>
                </c:pt>
                <c:pt idx="1">
                  <c:v>25.061293677188907</c:v>
                </c:pt>
                <c:pt idx="2">
                  <c:v>25.576717094372697</c:v>
                </c:pt>
                <c:pt idx="3">
                  <c:v>25.166180546145618</c:v>
                </c:pt>
                <c:pt idx="4">
                  <c:v>25.605562382887591</c:v>
                </c:pt>
                <c:pt idx="5">
                  <c:v>25.733199004117914</c:v>
                </c:pt>
                <c:pt idx="6">
                  <c:v>26.149571604708427</c:v>
                </c:pt>
                <c:pt idx="7">
                  <c:v>26.605901629708001</c:v>
                </c:pt>
                <c:pt idx="8">
                  <c:v>27.234757092089019</c:v>
                </c:pt>
                <c:pt idx="9">
                  <c:v>27.825587457006705</c:v>
                </c:pt>
                <c:pt idx="10">
                  <c:v>27.731688479171247</c:v>
                </c:pt>
                <c:pt idx="11">
                  <c:v>27.088525883555381</c:v>
                </c:pt>
                <c:pt idx="12">
                  <c:v>28.271210281829116</c:v>
                </c:pt>
                <c:pt idx="13">
                  <c:v>27.615727335454199</c:v>
                </c:pt>
                <c:pt idx="14">
                  <c:v>27.613878200532131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479F-4656-9F4F-A2D8C1DA040F}"/>
            </c:ext>
          </c:extLst>
        </c:ser>
        <c:ser>
          <c:idx val="2"/>
          <c:order val="2"/>
          <c:tx>
            <c:strRef>
              <c:f>[1]erdb!$Y$9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79F-4656-9F4F-A2D8C1DA040F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479F-4656-9F4F-A2D8C1DA040F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479F-4656-9F4F-A2D8C1DA040F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479F-4656-9F4F-A2D8C1DA040F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479F-4656-9F4F-A2D8C1DA040F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479F-4656-9F4F-A2D8C1DA040F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479F-4656-9F4F-A2D8C1DA040F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479F-4656-9F4F-A2D8C1DA040F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479F-4656-9F4F-A2D8C1DA040F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479F-4656-9F4F-A2D8C1DA040F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479F-4656-9F4F-A2D8C1DA040F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[1]erdb!$Y$10:$Y$24</c:f>
              <c:numCache>
                <c:formatCode>0.0;[Red]\-0.0</c:formatCode>
                <c:ptCount val="15"/>
                <c:pt idx="0">
                  <c:v>6.3923033821501898</c:v>
                </c:pt>
                <c:pt idx="1">
                  <c:v>5.6274298767764197</c:v>
                </c:pt>
                <c:pt idx="2">
                  <c:v>5.1493651538354861</c:v>
                </c:pt>
                <c:pt idx="3">
                  <c:v>4.7790201839057147</c:v>
                </c:pt>
                <c:pt idx="4">
                  <c:v>4.5715663251648699</c:v>
                </c:pt>
                <c:pt idx="5">
                  <c:v>4.053577192524414</c:v>
                </c:pt>
                <c:pt idx="6">
                  <c:v>3.8938025306688258</c:v>
                </c:pt>
                <c:pt idx="7">
                  <c:v>3.946053579038634</c:v>
                </c:pt>
                <c:pt idx="8">
                  <c:v>3.9049780062970538</c:v>
                </c:pt>
                <c:pt idx="9">
                  <c:v>3.9601996815521221</c:v>
                </c:pt>
                <c:pt idx="10">
                  <c:v>3.9635222175770766</c:v>
                </c:pt>
                <c:pt idx="11">
                  <c:v>4.141774259815528</c:v>
                </c:pt>
                <c:pt idx="12">
                  <c:v>4.7166192734688224</c:v>
                </c:pt>
                <c:pt idx="13">
                  <c:v>5.0059664436213751</c:v>
                </c:pt>
                <c:pt idx="14">
                  <c:v>5.1604360024783844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479F-4656-9F4F-A2D8C1DA040F}"/>
            </c:ext>
          </c:extLst>
        </c:ser>
        <c:ser>
          <c:idx val="3"/>
          <c:order val="3"/>
          <c:tx>
            <c:strRef>
              <c:f>[1]erdb!$Z$9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479F-4656-9F4F-A2D8C1DA040F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479F-4656-9F4F-A2D8C1DA040F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479F-4656-9F4F-A2D8C1DA040F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479F-4656-9F4F-A2D8C1DA040F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479F-4656-9F4F-A2D8C1DA040F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479F-4656-9F4F-A2D8C1DA040F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479F-4656-9F4F-A2D8C1DA040F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479F-4656-9F4F-A2D8C1DA040F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479F-4656-9F4F-A2D8C1DA040F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479F-4656-9F4F-A2D8C1DA040F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479F-4656-9F4F-A2D8C1DA040F}"/>
                </c:ext>
              </c:extLst>
            </c:dLbl>
            <c:numFmt formatCode="0.0" sourceLinked="0"/>
            <c:spPr>
              <a:noFill/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[1]erdb!$Z$10:$Z$24</c:f>
              <c:numCache>
                <c:formatCode>0.0;[Red]\-0.0</c:formatCode>
                <c:ptCount val="15"/>
                <c:pt idx="0">
                  <c:v>68.689012836221337</c:v>
                </c:pt>
                <c:pt idx="1">
                  <c:v>66.938830538604236</c:v>
                </c:pt>
                <c:pt idx="2">
                  <c:v>66.727967754594999</c:v>
                </c:pt>
                <c:pt idx="3">
                  <c:v>67.545418140609826</c:v>
                </c:pt>
                <c:pt idx="4">
                  <c:v>67.236132066288661</c:v>
                </c:pt>
                <c:pt idx="5">
                  <c:v>67.563933659024016</c:v>
                </c:pt>
                <c:pt idx="6">
                  <c:v>67.325914643948536</c:v>
                </c:pt>
                <c:pt idx="7">
                  <c:v>66.730811621037788</c:v>
                </c:pt>
                <c:pt idx="8">
                  <c:v>66.325348730601931</c:v>
                </c:pt>
                <c:pt idx="9">
                  <c:v>65.741921226647634</c:v>
                </c:pt>
                <c:pt idx="10">
                  <c:v>65.986239344703705</c:v>
                </c:pt>
                <c:pt idx="11">
                  <c:v>66.302223379515041</c:v>
                </c:pt>
                <c:pt idx="12">
                  <c:v>64.779173522694464</c:v>
                </c:pt>
                <c:pt idx="13">
                  <c:v>65.195642555481797</c:v>
                </c:pt>
                <c:pt idx="14">
                  <c:v>65.086309564162534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4-479F-4656-9F4F-A2D8C1DA04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4580736"/>
        <c:axId val="406196736"/>
      </c:areaChart>
      <c:catAx>
        <c:axId val="414580736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0619673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06196736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4580736"/>
        <c:crosses val="autoZero"/>
        <c:crossBetween val="midCat"/>
        <c:majorUnit val="0.2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9.2311977982404717E-2"/>
          <c:y val="0.91292860974017009"/>
          <c:w val="0.82089936205339809"/>
          <c:h val="8.7071390259829878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9493589743589739E-2"/>
          <c:w val="0.89013115468409587"/>
          <c:h val="0.74964758218781979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[1]erdb!$S$9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[1]erdb!$S$10:$S$24</c:f>
              <c:numCache>
                <c:formatCode>0.0;[Red]\-0.0</c:formatCode>
                <c:ptCount val="15"/>
                <c:pt idx="0">
                  <c:v>-20.000824821632314</c:v>
                </c:pt>
                <c:pt idx="1">
                  <c:v>13.716581491499081</c:v>
                </c:pt>
                <c:pt idx="2">
                  <c:v>4.7869318181818166</c:v>
                </c:pt>
                <c:pt idx="3">
                  <c:v>-4.1165900916880886</c:v>
                </c:pt>
                <c:pt idx="4">
                  <c:v>1.2817119171233848</c:v>
                </c:pt>
                <c:pt idx="5">
                  <c:v>1.575850813912405</c:v>
                </c:pt>
                <c:pt idx="6">
                  <c:v>2.2572241406028315</c:v>
                </c:pt>
                <c:pt idx="7">
                  <c:v>3.5364120629165496</c:v>
                </c:pt>
                <c:pt idx="8">
                  <c:v>4.6788050847691887</c:v>
                </c:pt>
                <c:pt idx="9">
                  <c:v>3.6439137512102704</c:v>
                </c:pt>
                <c:pt idx="10">
                  <c:v>-0.37825660867241151</c:v>
                </c:pt>
                <c:pt idx="11">
                  <c:v>-11.219079692055335</c:v>
                </c:pt>
                <c:pt idx="12">
                  <c:v>11.859477762842751</c:v>
                </c:pt>
                <c:pt idx="13">
                  <c:v>-1.7091213338704669E-2</c:v>
                </c:pt>
                <c:pt idx="14">
                  <c:v>2.6772507304448467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AA2-415A-A404-1E2433DE9969}"/>
            </c:ext>
          </c:extLst>
        </c:ser>
        <c:ser>
          <c:idx val="4"/>
          <c:order val="4"/>
          <c:tx>
            <c:strRef>
              <c:f>[1]erdb!$T$9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[1]erdb!$T$10:$T$24</c:f>
              <c:numCache>
                <c:formatCode>0.0;[Red]\-0.0</c:formatCode>
                <c:ptCount val="15"/>
                <c:pt idx="0">
                  <c:v>-8.4926278886583777</c:v>
                </c:pt>
                <c:pt idx="1">
                  <c:v>-9.9221648359642209</c:v>
                </c:pt>
                <c:pt idx="2">
                  <c:v>-6.0472691054940908</c:v>
                </c:pt>
                <c:pt idx="3">
                  <c:v>-9.5609197048921892</c:v>
                </c:pt>
                <c:pt idx="4">
                  <c:v>-4.7773676957437727</c:v>
                </c:pt>
                <c:pt idx="5">
                  <c:v>-10.380104799134992</c:v>
                </c:pt>
                <c:pt idx="6">
                  <c:v>-3.3373549883990772</c:v>
                </c:pt>
                <c:pt idx="7">
                  <c:v>3.1261401386408538</c:v>
                </c:pt>
                <c:pt idx="8">
                  <c:v>1.1972814449306535</c:v>
                </c:pt>
                <c:pt idx="9">
                  <c:v>2.8777507911974531</c:v>
                </c:pt>
                <c:pt idx="10">
                  <c:v>4.2924595793403242E-2</c:v>
                </c:pt>
                <c:pt idx="11">
                  <c:v>-5.0235983981693373</c:v>
                </c:pt>
                <c:pt idx="12">
                  <c:v>22.055725108968339</c:v>
                </c:pt>
                <c:pt idx="13">
                  <c:v>8.635256744103593</c:v>
                </c:pt>
                <c:pt idx="14">
                  <c:v>5.8526597732193153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AA2-415A-A404-1E2433DE9969}"/>
            </c:ext>
          </c:extLst>
        </c:ser>
        <c:ser>
          <c:idx val="5"/>
          <c:order val="5"/>
          <c:tx>
            <c:strRef>
              <c:f>[1]erdb!$U$9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[1]erdb!$U$10:$U$24</c:f>
              <c:numCache>
                <c:formatCode>0.0;[Red]\-0.0</c:formatCode>
                <c:ptCount val="15"/>
                <c:pt idx="0">
                  <c:v>-2.0110402683450768</c:v>
                </c:pt>
                <c:pt idx="1">
                  <c:v>-0.28601504879179895</c:v>
                </c:pt>
                <c:pt idx="2">
                  <c:v>2.3518243186668286</c:v>
                </c:pt>
                <c:pt idx="3">
                  <c:v>-1.3586611052580966</c:v>
                </c:pt>
                <c:pt idx="4">
                  <c:v>-0.91204861270658411</c:v>
                </c:pt>
                <c:pt idx="5">
                  <c:v>1.5647992001257771</c:v>
                </c:pt>
                <c:pt idx="6">
                  <c:v>0.27450683427359124</c:v>
                </c:pt>
                <c:pt idx="7">
                  <c:v>0.86113551278874656</c:v>
                </c:pt>
                <c:pt idx="8">
                  <c:v>1.6404002233005643</c:v>
                </c:pt>
                <c:pt idx="9">
                  <c:v>0.55086659928436088</c:v>
                </c:pt>
                <c:pt idx="10">
                  <c:v>0.33054075951113315</c:v>
                </c:pt>
                <c:pt idx="11">
                  <c:v>-8.6759216703678135</c:v>
                </c:pt>
                <c:pt idx="12">
                  <c:v>4.7179348973394486</c:v>
                </c:pt>
                <c:pt idx="13">
                  <c:v>3.0141419633628042</c:v>
                </c:pt>
                <c:pt idx="14">
                  <c:v>2.5119252863022856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AA2-415A-A404-1E2433DE99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15110144"/>
        <c:axId val="406199616"/>
      </c:barChart>
      <c:lineChart>
        <c:grouping val="standard"/>
        <c:varyColors val="0"/>
        <c:ser>
          <c:idx val="0"/>
          <c:order val="0"/>
          <c:tx>
            <c:strRef>
              <c:f>[1]erdb!$N$9</c:f>
              <c:strCache>
                <c:ptCount val="1"/>
                <c:pt idx="0">
                  <c:v>Industria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AA2-415A-A404-1E2433DE996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[1]erdb!$N$10:$N$24</c:f>
              <c:numCache>
                <c:formatCode>0.0</c:formatCode>
                <c:ptCount val="15"/>
                <c:pt idx="0">
                  <c:v>89.104511434766096</c:v>
                </c:pt>
                <c:pt idx="1">
                  <c:v>101.32660435831792</c:v>
                </c:pt>
                <c:pt idx="2">
                  <c:v>106.17703982262945</c:v>
                </c:pt>
                <c:pt idx="3">
                  <c:v>101.80616632164337</c:v>
                </c:pt>
                <c:pt idx="4">
                  <c:v>103.11102808775432</c:v>
                </c:pt>
                <c:pt idx="5">
                  <c:v>104.73590406310866</c:v>
                </c:pt>
                <c:pt idx="6">
                  <c:v>107.10002817349978</c:v>
                </c:pt>
                <c:pt idx="7">
                  <c:v>110.88752648921445</c:v>
                </c:pt>
                <c:pt idx="8">
                  <c:v>116.07573771696659</c:v>
                </c:pt>
                <c:pt idx="9">
                  <c:v>120.30543748545391</c:v>
                </c:pt>
                <c:pt idx="10">
                  <c:v>119.85037421757292</c:v>
                </c:pt>
                <c:pt idx="11">
                  <c:v>106.40426522287689</c:v>
                </c:pt>
                <c:pt idx="12">
                  <c:v>119.02325539570019</c:v>
                </c:pt>
                <c:pt idx="13">
                  <c:v>119.00291287719784</c:v>
                </c:pt>
                <c:pt idx="14">
                  <c:v>122.18891923145327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7AA2-415A-A404-1E2433DE9969}"/>
            </c:ext>
          </c:extLst>
        </c:ser>
        <c:ser>
          <c:idx val="1"/>
          <c:order val="1"/>
          <c:tx>
            <c:strRef>
              <c:f>[1]erdb!$O$9</c:f>
              <c:strCache>
                <c:ptCount val="1"/>
                <c:pt idx="0">
                  <c:v>Costruzioni</c:v>
                </c:pt>
              </c:strCache>
            </c:strRef>
          </c:tx>
          <c:spPr>
            <a:ln w="34925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AA2-415A-A404-1E2433DE996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[1]erdb!$O$10:$O$24</c:f>
              <c:numCache>
                <c:formatCode>0.0</c:formatCode>
                <c:ptCount val="15"/>
                <c:pt idx="0">
                  <c:v>118.62281218989546</c:v>
                </c:pt>
                <c:pt idx="1">
                  <c:v>106.85286123135776</c:v>
                </c:pt>
                <c:pt idx="2">
                  <c:v>100.3911811657774</c:v>
                </c:pt>
                <c:pt idx="3">
                  <c:v>90.792860943724563</c:v>
                </c:pt>
                <c:pt idx="4">
                  <c:v>86.455352134957494</c:v>
                </c:pt>
                <c:pt idx="5">
                  <c:v>77.481195978887726</c:v>
                </c:pt>
                <c:pt idx="6">
                  <c:v>74.895373419815044</c:v>
                </c:pt>
                <c:pt idx="7">
                  <c:v>77.23670775027685</c:v>
                </c:pt>
                <c:pt idx="8">
                  <c:v>78.161448520846221</c:v>
                </c:pt>
                <c:pt idx="9">
                  <c:v>80.410740224066274</c:v>
                </c:pt>
                <c:pt idx="10">
                  <c:v>80.445256209281922</c:v>
                </c:pt>
                <c:pt idx="11">
                  <c:v>76.404009606949217</c:v>
                </c:pt>
                <c:pt idx="12">
                  <c:v>93.255467938087705</c:v>
                </c:pt>
                <c:pt idx="13">
                  <c:v>101.30831702245679</c:v>
                </c:pt>
                <c:pt idx="14">
                  <c:v>107.23754813975562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7AA2-415A-A404-1E2433DE9969}"/>
            </c:ext>
          </c:extLst>
        </c:ser>
        <c:ser>
          <c:idx val="2"/>
          <c:order val="2"/>
          <c:tx>
            <c:strRef>
              <c:f>[1]erdb!$P$9</c:f>
              <c:strCache>
                <c:ptCount val="1"/>
                <c:pt idx="0">
                  <c:v>Servizi</c:v>
                </c:pt>
              </c:strCache>
            </c:strRef>
          </c:tx>
          <c:spPr>
            <a:ln w="34925">
              <a:solidFill>
                <a:srgbClr val="99CCFF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AA2-415A-A404-1E2433DE996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[1]erdb!$P$10:$P$24</c:f>
              <c:numCache>
                <c:formatCode>0.0</c:formatCode>
                <c:ptCount val="15"/>
                <c:pt idx="0">
                  <c:v>106.97360893525703</c:v>
                </c:pt>
                <c:pt idx="1">
                  <c:v>106.66764831546652</c:v>
                </c:pt>
                <c:pt idx="2">
                  <c:v>109.17628400869965</c:v>
                </c:pt>
                <c:pt idx="3">
                  <c:v>107.69294830170735</c:v>
                </c:pt>
                <c:pt idx="4">
                  <c:v>106.7107362607388</c:v>
                </c:pt>
                <c:pt idx="5">
                  <c:v>108.38054500819516</c:v>
                </c:pt>
                <c:pt idx="6">
                  <c:v>108.67805701126562</c:v>
                </c:pt>
                <c:pt idx="7">
                  <c:v>109.61392235479845</c:v>
                </c:pt>
                <c:pt idx="8">
                  <c:v>111.41202938187506</c:v>
                </c:pt>
                <c:pt idx="9">
                  <c:v>112.02576103932469</c:v>
                </c:pt>
                <c:pt idx="10">
                  <c:v>112.39605184071219</c:v>
                </c:pt>
                <c:pt idx="11">
                  <c:v>102.64465842242601</c:v>
                </c:pt>
                <c:pt idx="12">
                  <c:v>107.48736658239253</c:v>
                </c:pt>
                <c:pt idx="13">
                  <c:v>110.72718840386601</c:v>
                </c:pt>
                <c:pt idx="14">
                  <c:v>113.5085726481943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7AA2-415A-A404-1E2433DE99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5109632"/>
        <c:axId val="406199040"/>
      </c:lineChart>
      <c:catAx>
        <c:axId val="415109632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06199040"/>
        <c:crossesAt val="100"/>
        <c:auto val="1"/>
        <c:lblAlgn val="ctr"/>
        <c:lblOffset val="200"/>
        <c:noMultiLvlLbl val="0"/>
      </c:catAx>
      <c:valAx>
        <c:axId val="406199040"/>
        <c:scaling>
          <c:orientation val="minMax"/>
          <c:max val="140"/>
          <c:min val="7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5109632"/>
        <c:crossesAt val="1"/>
        <c:crossBetween val="between"/>
        <c:majorUnit val="10"/>
      </c:valAx>
      <c:catAx>
        <c:axId val="415110144"/>
        <c:scaling>
          <c:orientation val="minMax"/>
        </c:scaling>
        <c:delete val="0"/>
        <c:axPos val="b"/>
        <c:majorTickMark val="none"/>
        <c:minorTickMark val="none"/>
        <c:tickLblPos val="none"/>
        <c:crossAx val="406199616"/>
        <c:crossesAt val="0"/>
        <c:auto val="1"/>
        <c:lblAlgn val="ctr"/>
        <c:lblOffset val="100"/>
        <c:noMultiLvlLbl val="0"/>
      </c:catAx>
      <c:valAx>
        <c:axId val="406199616"/>
        <c:scaling>
          <c:orientation val="minMax"/>
          <c:min val="-20"/>
        </c:scaling>
        <c:delete val="0"/>
        <c:axPos val="r"/>
        <c:numFmt formatCode="0.0_ ;[Red]\-0.0\ 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5110144"/>
        <c:crosses val="max"/>
        <c:crossBetween val="between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29713579658661698"/>
          <c:y val="1.2953659481089454E-2"/>
          <c:w val="0.43251421412521474"/>
          <c:h val="7.7451587290906898E-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9823399944337712E-2"/>
          <c:w val="0.93270893246187359"/>
          <c:h val="0.76070640176600446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[1]erdb!$I$4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Lit>
              <c:formatCode>General</c:formatCode>
              <c:ptCount val="15"/>
              <c:pt idx="0">
                <c:v>2003</c:v>
              </c:pt>
              <c:pt idx="1">
                <c:v>2004</c:v>
              </c:pt>
              <c:pt idx="2">
                <c:v>2005</c:v>
              </c:pt>
              <c:pt idx="3">
                <c:v>2006</c:v>
              </c:pt>
              <c:pt idx="4">
                <c:v>2007</c:v>
              </c:pt>
              <c:pt idx="5">
                <c:v>2008</c:v>
              </c:pt>
              <c:pt idx="6">
                <c:v>2009</c:v>
              </c:pt>
              <c:pt idx="7">
                <c:v>2010</c:v>
              </c:pt>
              <c:pt idx="8">
                <c:v>2011</c:v>
              </c:pt>
              <c:pt idx="9">
                <c:v>2012</c:v>
              </c:pt>
              <c:pt idx="10">
                <c:v>2013</c:v>
              </c:pt>
              <c:pt idx="11">
                <c:v>2014</c:v>
              </c:pt>
              <c:pt idx="12">
                <c:v>2015</c:v>
              </c:pt>
              <c:pt idx="13">
                <c:v>2016</c:v>
              </c:pt>
              <c:pt idx="14">
                <c:v>2017</c:v>
              </c:pt>
            </c:numLit>
          </c:cat>
          <c:val>
            <c:numRef>
              <c:f>[1]erdb!$I$10:$I$24</c:f>
              <c:numCache>
                <c:formatCode>0.0;[Red]\-0.0</c:formatCode>
                <c:ptCount val="15"/>
                <c:pt idx="0">
                  <c:v>-21.455992500144326</c:v>
                </c:pt>
                <c:pt idx="1">
                  <c:v>13.559421760520451</c:v>
                </c:pt>
                <c:pt idx="2">
                  <c:v>8.7732935962090188</c:v>
                </c:pt>
                <c:pt idx="3">
                  <c:v>1.1716403208351434</c:v>
                </c:pt>
                <c:pt idx="4">
                  <c:v>2.8679137341177219</c:v>
                </c:pt>
                <c:pt idx="5">
                  <c:v>4.3124744010987648</c:v>
                </c:pt>
                <c:pt idx="6">
                  <c:v>4.8476595820030832</c:v>
                </c:pt>
                <c:pt idx="7">
                  <c:v>2.2729219759610952</c:v>
                </c:pt>
                <c:pt idx="8">
                  <c:v>4.9978680118844876</c:v>
                </c:pt>
                <c:pt idx="9">
                  <c:v>4.3119799217168797</c:v>
                </c:pt>
                <c:pt idx="10">
                  <c:v>3.8113368044707441</c:v>
                </c:pt>
                <c:pt idx="11">
                  <c:v>-6.5554504765741655</c:v>
                </c:pt>
                <c:pt idx="12">
                  <c:v>11.478687939150078</c:v>
                </c:pt>
                <c:pt idx="13">
                  <c:v>3.4149424846398047</c:v>
                </c:pt>
                <c:pt idx="14">
                  <c:v>3.4675122294919758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387-47BA-B8B0-A6C19ACC1400}"/>
            </c:ext>
          </c:extLst>
        </c:ser>
        <c:ser>
          <c:idx val="2"/>
          <c:order val="3"/>
          <c:tx>
            <c:strRef>
              <c:f>[1]itdb!$I$4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val>
            <c:numRef>
              <c:f>[1]itdb!$I$10:$I$24</c:f>
              <c:numCache>
                <c:formatCode>0.0;[Red]\-0.0</c:formatCode>
                <c:ptCount val="15"/>
                <c:pt idx="0">
                  <c:v>-19.158708167660677</c:v>
                </c:pt>
                <c:pt idx="1">
                  <c:v>13.882383242540698</c:v>
                </c:pt>
                <c:pt idx="2">
                  <c:v>7.1519531420740634</c:v>
                </c:pt>
                <c:pt idx="3">
                  <c:v>1.7872811044332249</c:v>
                </c:pt>
                <c:pt idx="4">
                  <c:v>0.12685365839533169</c:v>
                </c:pt>
                <c:pt idx="5">
                  <c:v>2.2702386905684602</c:v>
                </c:pt>
                <c:pt idx="6">
                  <c:v>3.7478015460062686</c:v>
                </c:pt>
                <c:pt idx="7">
                  <c:v>1.8553949671720416</c:v>
                </c:pt>
                <c:pt idx="8">
                  <c:v>5.8061584400843858</c:v>
                </c:pt>
                <c:pt idx="9">
                  <c:v>2.1521494428289989</c:v>
                </c:pt>
                <c:pt idx="10">
                  <c:v>2.520810305308463</c:v>
                </c:pt>
                <c:pt idx="11">
                  <c:v>-8.7198490824693771</c:v>
                </c:pt>
                <c:pt idx="12">
                  <c:v>12.336458112520976</c:v>
                </c:pt>
                <c:pt idx="13">
                  <c:v>3.28163697440087</c:v>
                </c:pt>
                <c:pt idx="14">
                  <c:v>3.3533936987053981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387-47BA-B8B0-A6C19ACC14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4870528"/>
        <c:axId val="415344896"/>
      </c:barChart>
      <c:lineChart>
        <c:grouping val="standard"/>
        <c:varyColors val="0"/>
        <c:ser>
          <c:idx val="1"/>
          <c:order val="0"/>
          <c:tx>
            <c:strRef>
              <c:f>[1]erdb!$D$4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387-47BA-B8B0-A6C19ACC140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[1]erdb!$D$10:$D$24</c:f>
              <c:numCache>
                <c:formatCode>0.0</c:formatCode>
                <c:ptCount val="15"/>
                <c:pt idx="0">
                  <c:v>108.23900656170925</c:v>
                </c:pt>
                <c:pt idx="1">
                  <c:v>122.91558997080881</c:v>
                </c:pt>
                <c:pt idx="2">
                  <c:v>133.69933555446033</c:v>
                </c:pt>
                <c:pt idx="3">
                  <c:v>135.26581087850508</c:v>
                </c:pt>
                <c:pt idx="4">
                  <c:v>139.14511764625541</c:v>
                </c:pt>
                <c:pt idx="5">
                  <c:v>145.14571522512895</c:v>
                </c:pt>
                <c:pt idx="6">
                  <c:v>152.18188539710684</c:v>
                </c:pt>
                <c:pt idx="7">
                  <c:v>155.64086091372963</c:v>
                </c:pt>
                <c:pt idx="8">
                  <c:v>163.41958571475851</c:v>
                </c:pt>
                <c:pt idx="9">
                  <c:v>170.46620543893184</c:v>
                </c:pt>
                <c:pt idx="10">
                  <c:v>176.96324666601055</c:v>
                </c:pt>
                <c:pt idx="11">
                  <c:v>165.36250866908244</c:v>
                </c:pt>
                <c:pt idx="12">
                  <c:v>184.34395500755639</c:v>
                </c:pt>
                <c:pt idx="13">
                  <c:v>190.63919504497474</c:v>
                </c:pt>
                <c:pt idx="14">
                  <c:v>197.24963244736429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9387-47BA-B8B0-A6C19ACC1400}"/>
            </c:ext>
          </c:extLst>
        </c:ser>
        <c:ser>
          <c:idx val="0"/>
          <c:order val="1"/>
          <c:tx>
            <c:strRef>
              <c:f>[1]itdb!$D$4</c:f>
              <c:strCache>
                <c:ptCount val="1"/>
                <c:pt idx="0">
                  <c:v>Italia</c:v>
                </c:pt>
              </c:strCache>
            </c:strRef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387-47BA-B8B0-A6C19ACC140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[1]itdb!$D$10:$D$24</c:f>
              <c:numCache>
                <c:formatCode>0.0</c:formatCode>
                <c:ptCount val="15"/>
                <c:pt idx="0">
                  <c:v>97.872255097475929</c:v>
                </c:pt>
                <c:pt idx="1">
                  <c:v>111.45925663822462</c:v>
                </c:pt>
                <c:pt idx="2">
                  <c:v>119.4307704454945</c:v>
                </c:pt>
                <c:pt idx="3">
                  <c:v>121.56533403854583</c:v>
                </c:pt>
                <c:pt idx="4">
                  <c:v>121.71954411211424</c:v>
                </c:pt>
                <c:pt idx="5">
                  <c:v>124.482868296531</c:v>
                </c:pt>
                <c:pt idx="6">
                  <c:v>129.14823915906135</c:v>
                </c:pt>
                <c:pt idx="7">
                  <c:v>131.54444908860987</c:v>
                </c:pt>
                <c:pt idx="8">
                  <c:v>139.18212822183071</c:v>
                </c:pt>
                <c:pt idx="9">
                  <c:v>142.1775356188744</c:v>
                </c:pt>
                <c:pt idx="10">
                  <c:v>145.76156158858859</c:v>
                </c:pt>
                <c:pt idx="11">
                  <c:v>133.05137339781302</c:v>
                </c:pt>
                <c:pt idx="12">
                  <c:v>149.46520034516809</c:v>
                </c:pt>
                <c:pt idx="13">
                  <c:v>154.37010562355746</c:v>
                </c:pt>
                <c:pt idx="14">
                  <c:v>159.54674301822271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9387-47BA-B8B0-A6C19ACC14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4870016"/>
        <c:axId val="415344320"/>
      </c:lineChart>
      <c:catAx>
        <c:axId val="414870016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5344320"/>
        <c:crossesAt val="100"/>
        <c:auto val="1"/>
        <c:lblAlgn val="ctr"/>
        <c:lblOffset val="200"/>
        <c:noMultiLvlLbl val="0"/>
      </c:catAx>
      <c:valAx>
        <c:axId val="415344320"/>
        <c:scaling>
          <c:orientation val="minMax"/>
          <c:min val="9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cross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4870016"/>
        <c:crosses val="autoZero"/>
        <c:crossBetween val="between"/>
        <c:majorUnit val="10"/>
      </c:valAx>
      <c:catAx>
        <c:axId val="41487052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415344896"/>
        <c:crossesAt val="0"/>
        <c:auto val="1"/>
        <c:lblAlgn val="ctr"/>
        <c:lblOffset val="100"/>
        <c:noMultiLvlLbl val="0"/>
      </c:catAx>
      <c:valAx>
        <c:axId val="415344896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4870528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4192528329168437"/>
          <c:y val="1.7812208957751249E-2"/>
          <c:w val="0.32905286539781331"/>
          <c:h val="5.343696554059775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0788713910761155"/>
          <c:w val="0.87884699074074069"/>
          <c:h val="0.6474503187101612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[1]erdb!$I$4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3333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[1]erdb!$I$22:$I$24</c:f>
              <c:numCache>
                <c:formatCode>0.0;[Red]\-0.0</c:formatCode>
                <c:ptCount val="3"/>
                <c:pt idx="0">
                  <c:v>11.478687939150078</c:v>
                </c:pt>
                <c:pt idx="1">
                  <c:v>3.4149424846398047</c:v>
                </c:pt>
                <c:pt idx="2">
                  <c:v>3.4675122294919758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059-424D-9327-74237E7297F1}"/>
            </c:ext>
          </c:extLst>
        </c:ser>
        <c:ser>
          <c:idx val="2"/>
          <c:order val="1"/>
          <c:tx>
            <c:strRef>
              <c:f>[1]itdb!$I$4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[1]itdb!$I$22:$I$24</c:f>
              <c:numCache>
                <c:formatCode>0.0;[Red]\-0.0</c:formatCode>
                <c:ptCount val="3"/>
                <c:pt idx="0">
                  <c:v>12.336458112520976</c:v>
                </c:pt>
                <c:pt idx="1">
                  <c:v>3.28163697440087</c:v>
                </c:pt>
                <c:pt idx="2">
                  <c:v>3.3533936987053981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059-424D-9327-74237E729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14963200"/>
        <c:axId val="415347200"/>
      </c:barChart>
      <c:catAx>
        <c:axId val="41496320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5347200"/>
        <c:crosses val="autoZero"/>
        <c:auto val="1"/>
        <c:lblAlgn val="ctr"/>
        <c:lblOffset val="200"/>
        <c:noMultiLvlLbl val="0"/>
      </c:catAx>
      <c:valAx>
        <c:axId val="415347200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49632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2.3923605294019143E-3"/>
          <c:y val="0.90322400347438581"/>
          <c:w val="0.99760763947059805"/>
          <c:h val="8.0324779546441585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416885389326332E-2"/>
          <c:y val="0.10788713910761155"/>
          <c:w val="0.88669422572178491"/>
          <c:h val="0.6474503187101612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[1]erdb!$AU$4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3333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([1]erdb!$A$13,[1]erdb!$A$18,[1]erdb!$A$23)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([1]erdb!$AU$13,[1]erdb!$AU$18,[1]erdb!$AU$23)</c:f>
              <c:numCache>
                <c:formatCode>0.0;[Red]\-0.0</c:formatCode>
                <c:ptCount val="3"/>
                <c:pt idx="0">
                  <c:v>38.829659429854843</c:v>
                </c:pt>
                <c:pt idx="1">
                  <c:v>42.444553681520837</c:v>
                </c:pt>
                <c:pt idx="2">
                  <c:v>55.298735793464786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977-4236-A33E-3DD007033E88}"/>
            </c:ext>
          </c:extLst>
        </c:ser>
        <c:ser>
          <c:idx val="2"/>
          <c:order val="1"/>
          <c:tx>
            <c:strRef>
              <c:f>[1]itdb!$AU$4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([1]erdb!$A$13,[1]erdb!$A$18,[1]erdb!$A$23)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([1]itdb!$AU$13,[1]itdb!$AU$18,[1]itdb!$AU$23)</c:f>
              <c:numCache>
                <c:formatCode>0.0;[Red]\-0.0</c:formatCode>
                <c:ptCount val="3"/>
                <c:pt idx="0">
                  <c:v>26.450547687195119</c:v>
                </c:pt>
                <c:pt idx="1">
                  <c:v>28.448548480038266</c:v>
                </c:pt>
                <c:pt idx="2">
                  <c:v>35.466024366176185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977-4236-A33E-3DD007033E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414965248"/>
        <c:axId val="415348928"/>
      </c:barChart>
      <c:catAx>
        <c:axId val="41496524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5348928"/>
        <c:crosses val="autoZero"/>
        <c:auto val="1"/>
        <c:lblAlgn val="ctr"/>
        <c:lblOffset val="200"/>
        <c:noMultiLvlLbl val="0"/>
      </c:catAx>
      <c:valAx>
        <c:axId val="415348928"/>
        <c:scaling>
          <c:orientation val="minMax"/>
          <c:min val="1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4965248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5.510024012955821E-3"/>
          <c:y val="0.89856467941507312"/>
          <c:w val="0.9871989724688669"/>
          <c:h val="8.4983877015373063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8834019919695468E-2"/>
          <c:w val="0.93270893246187359"/>
          <c:h val="0.75742701718674166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[1]erdb!$H$4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[1]erdb!$H$10:$H$24</c:f>
              <c:numCache>
                <c:formatCode>0.0;[Red]\-0.0</c:formatCode>
                <c:ptCount val="15"/>
                <c:pt idx="0">
                  <c:v>-17.902820272705288</c:v>
                </c:pt>
                <c:pt idx="1">
                  <c:v>15.013366321578058</c:v>
                </c:pt>
                <c:pt idx="2">
                  <c:v>5.1162798387898167</c:v>
                </c:pt>
                <c:pt idx="3">
                  <c:v>-8.4480271041355586</c:v>
                </c:pt>
                <c:pt idx="4">
                  <c:v>2.9876488654895894</c:v>
                </c:pt>
                <c:pt idx="5">
                  <c:v>8.2079407355536205</c:v>
                </c:pt>
                <c:pt idx="6">
                  <c:v>6.6853083431433147</c:v>
                </c:pt>
                <c:pt idx="7">
                  <c:v>7.8798666776147108</c:v>
                </c:pt>
                <c:pt idx="8">
                  <c:v>5.1605863811621688</c:v>
                </c:pt>
                <c:pt idx="9">
                  <c:v>0.54214517024258058</c:v>
                </c:pt>
                <c:pt idx="10">
                  <c:v>1.3446553439361519</c:v>
                </c:pt>
                <c:pt idx="11">
                  <c:v>-4.0051643920081421</c:v>
                </c:pt>
                <c:pt idx="12">
                  <c:v>13.783463221503123</c:v>
                </c:pt>
                <c:pt idx="13">
                  <c:v>4.4881269748929364</c:v>
                </c:pt>
                <c:pt idx="14">
                  <c:v>4.2509321772370434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F45-452C-A814-2D02E1FAFAC9}"/>
            </c:ext>
          </c:extLst>
        </c:ser>
        <c:ser>
          <c:idx val="2"/>
          <c:order val="3"/>
          <c:tx>
            <c:strRef>
              <c:f>[1]itdb!$H$4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[1]itdb!$H$10:$H$24</c:f>
              <c:numCache>
                <c:formatCode>0.0;[Red]\-0.0</c:formatCode>
                <c:ptCount val="15"/>
                <c:pt idx="0">
                  <c:v>-14.808997641882094</c:v>
                </c:pt>
                <c:pt idx="1">
                  <c:v>16.454377059618828</c:v>
                </c:pt>
                <c:pt idx="2">
                  <c:v>2.4878457540027155</c:v>
                </c:pt>
                <c:pt idx="3">
                  <c:v>-9.3867808529236925</c:v>
                </c:pt>
                <c:pt idx="4">
                  <c:v>-2.7415169608686063</c:v>
                </c:pt>
                <c:pt idx="5">
                  <c:v>2.6676804224907258</c:v>
                </c:pt>
                <c:pt idx="6">
                  <c:v>7.0085754756348706</c:v>
                </c:pt>
                <c:pt idx="7">
                  <c:v>4.2577084302845902</c:v>
                </c:pt>
                <c:pt idx="8">
                  <c:v>5.488634762073219</c:v>
                </c:pt>
                <c:pt idx="9">
                  <c:v>4.1400173559972941</c:v>
                </c:pt>
                <c:pt idx="10">
                  <c:v>-5.1136023942777165E-2</c:v>
                </c:pt>
                <c:pt idx="11">
                  <c:v>-7.2163597961650954</c:v>
                </c:pt>
                <c:pt idx="12">
                  <c:v>12.16545746260087</c:v>
                </c:pt>
                <c:pt idx="13">
                  <c:v>4.8549028679525819</c:v>
                </c:pt>
                <c:pt idx="14">
                  <c:v>4.5936644627494028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F45-452C-A814-2D02E1FAFA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6041472"/>
        <c:axId val="413475392"/>
      </c:barChart>
      <c:lineChart>
        <c:grouping val="standard"/>
        <c:varyColors val="0"/>
        <c:ser>
          <c:idx val="1"/>
          <c:order val="0"/>
          <c:tx>
            <c:strRef>
              <c:f>[1]erdb!$E$4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F45-452C-A814-2D02E1FAFAC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[1]erdb!$E$10:$E$24</c:f>
              <c:numCache>
                <c:formatCode>0.0</c:formatCode>
                <c:ptCount val="15"/>
                <c:pt idx="0">
                  <c:v>113.26698148220248</c:v>
                </c:pt>
                <c:pt idx="1">
                  <c:v>130.27216833351955</c:v>
                </c:pt>
                <c:pt idx="2">
                  <c:v>136.93725701752174</c:v>
                </c:pt>
                <c:pt idx="3">
                  <c:v>125.36876042902172</c:v>
                </c:pt>
                <c:pt idx="4">
                  <c:v>129.11433877765776</c:v>
                </c:pt>
                <c:pt idx="5">
                  <c:v>139.71196718562982</c:v>
                </c:pt>
                <c:pt idx="6">
                  <c:v>149.05214298426037</c:v>
                </c:pt>
                <c:pt idx="7">
                  <c:v>160.79725313154773</c:v>
                </c:pt>
                <c:pt idx="8">
                  <c:v>169.09533427793724</c:v>
                </c:pt>
                <c:pt idx="9">
                  <c:v>170.0120764658306</c:v>
                </c:pt>
                <c:pt idx="10">
                  <c:v>172.29815293736522</c:v>
                </c:pt>
                <c:pt idx="11">
                  <c:v>165.39732866783015</c:v>
                </c:pt>
                <c:pt idx="12">
                  <c:v>188.19480863410917</c:v>
                </c:pt>
                <c:pt idx="13">
                  <c:v>196.64123060576475</c:v>
                </c:pt>
                <c:pt idx="14">
                  <c:v>205.00031595130011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BF45-452C-A814-2D02E1FAFAC9}"/>
            </c:ext>
          </c:extLst>
        </c:ser>
        <c:ser>
          <c:idx val="0"/>
          <c:order val="1"/>
          <c:tx>
            <c:strRef>
              <c:f>[1]itdb!$E$4</c:f>
              <c:strCache>
                <c:ptCount val="1"/>
                <c:pt idx="0">
                  <c:v>Italia</c:v>
                </c:pt>
              </c:strCache>
            </c:strRef>
          </c:tx>
          <c:spPr>
            <a:ln>
              <a:solidFill>
                <a:srgbClr val="0066CC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F45-452C-A814-2D02E1FAFAC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[1]itdb!$E$10:$E$24</c:f>
              <c:numCache>
                <c:formatCode>0.0</c:formatCode>
                <c:ptCount val="15"/>
                <c:pt idx="0">
                  <c:v>96.66906466708258</c:v>
                </c:pt>
                <c:pt idx="1">
                  <c:v>112.5753570674111</c:v>
                </c:pt>
                <c:pt idx="2">
                  <c:v>115.37605830826608</c:v>
                </c:pt>
                <c:pt idx="3">
                  <c:v>104.5459605581277</c:v>
                </c:pt>
                <c:pt idx="4">
                  <c:v>101.67981531752362</c:v>
                </c:pt>
                <c:pt idx="5">
                  <c:v>104.39230784437393</c:v>
                </c:pt>
                <c:pt idx="6">
                  <c:v>111.70872153040399</c:v>
                </c:pt>
                <c:pt idx="7">
                  <c:v>116.46495318436713</c:v>
                </c:pt>
                <c:pt idx="8">
                  <c:v>122.8572890904766</c:v>
                </c:pt>
                <c:pt idx="9">
                  <c:v>127.9436021819301</c:v>
                </c:pt>
                <c:pt idx="10">
                  <c:v>127.8781769108851</c:v>
                </c:pt>
                <c:pt idx="11">
                  <c:v>118.65002756421912</c:v>
                </c:pt>
                <c:pt idx="12">
                  <c:v>133.0843461969084</c:v>
                </c:pt>
                <c:pt idx="13">
                  <c:v>139.54546193721805</c:v>
                </c:pt>
                <c:pt idx="14">
                  <c:v>145.95571223160752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BF45-452C-A814-2D02E1FAFA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5814656"/>
        <c:axId val="413474816"/>
      </c:lineChart>
      <c:catAx>
        <c:axId val="41581465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413474816"/>
        <c:crossesAt val="100"/>
        <c:auto val="1"/>
        <c:lblAlgn val="ctr"/>
        <c:lblOffset val="100"/>
        <c:noMultiLvlLbl val="0"/>
      </c:catAx>
      <c:valAx>
        <c:axId val="413474816"/>
        <c:scaling>
          <c:orientation val="minMax"/>
          <c:min val="9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5814656"/>
        <c:crosses val="autoZero"/>
        <c:crossBetween val="between"/>
        <c:majorUnit val="10"/>
      </c:valAx>
      <c:catAx>
        <c:axId val="416041472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3475392"/>
        <c:crossesAt val="0"/>
        <c:auto val="1"/>
        <c:lblAlgn val="ctr"/>
        <c:lblOffset val="200"/>
        <c:noMultiLvlLbl val="0"/>
      </c:catAx>
      <c:valAx>
        <c:axId val="413475392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6041472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4192528329168437"/>
          <c:y val="1.5267801202269071E-2"/>
          <c:w val="0.31618034272662032"/>
          <c:h val="8.2559447510921605E-2"/>
        </c:manualLayout>
      </c:layout>
      <c:overlay val="0"/>
      <c:spPr>
        <a:noFill/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0788713910761155"/>
          <c:w val="0.87884699074074069"/>
          <c:h val="0.6474503187101612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[1]erdb!$H$4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3333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[1]erdb!$H$22:$H$24</c:f>
              <c:numCache>
                <c:formatCode>0.0;[Red]\-0.0</c:formatCode>
                <c:ptCount val="3"/>
                <c:pt idx="0">
                  <c:v>13.783463221503123</c:v>
                </c:pt>
                <c:pt idx="1">
                  <c:v>4.4881269748929364</c:v>
                </c:pt>
                <c:pt idx="2">
                  <c:v>4.2509321772370434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545-4625-83A2-D29518E5A7AA}"/>
            </c:ext>
          </c:extLst>
        </c:ser>
        <c:ser>
          <c:idx val="2"/>
          <c:order val="1"/>
          <c:tx>
            <c:strRef>
              <c:f>[1]itdb!$H$4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[1]itdb!$H$22:$H$24</c:f>
              <c:numCache>
                <c:formatCode>0.0;[Red]\-0.0</c:formatCode>
                <c:ptCount val="3"/>
                <c:pt idx="0">
                  <c:v>12.16545746260087</c:v>
                </c:pt>
                <c:pt idx="1">
                  <c:v>4.8549028679525819</c:v>
                </c:pt>
                <c:pt idx="2">
                  <c:v>4.5936644627494028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545-4625-83A2-D29518E5A7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15815680"/>
        <c:axId val="413477696"/>
      </c:barChart>
      <c:catAx>
        <c:axId val="41581568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3477696"/>
        <c:crosses val="autoZero"/>
        <c:auto val="1"/>
        <c:lblAlgn val="ctr"/>
        <c:lblOffset val="200"/>
        <c:noMultiLvlLbl val="0"/>
      </c:catAx>
      <c:valAx>
        <c:axId val="413477696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58156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1761237162427878"/>
          <c:w val="1"/>
          <c:h val="6.5936148225374303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416885389326332E-2"/>
          <c:y val="0.10788713910761155"/>
          <c:w val="0.88669422572178491"/>
          <c:h val="0.6474503187101612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[1]erdb!$AV$4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3333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([1]erdb!$A$13,[1]erdb!$A$18,[1]erdb!$A$23)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([1]erdb!$AV$13,[1]erdb!$AV$18,[1]erdb!$AV$23)</c:f>
              <c:numCache>
                <c:formatCode>0.0;[Red]\-0.0</c:formatCode>
                <c:ptCount val="3"/>
                <c:pt idx="0">
                  <c:v>22.271421996245699</c:v>
                </c:pt>
                <c:pt idx="1">
                  <c:v>25.035931090905621</c:v>
                </c:pt>
                <c:pt idx="2">
                  <c:v>35.726432714528706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9E1-44C3-A21A-BC69400B1A35}"/>
            </c:ext>
          </c:extLst>
        </c:ser>
        <c:ser>
          <c:idx val="2"/>
          <c:order val="1"/>
          <c:tx>
            <c:strRef>
              <c:f>[1]itdb!$AV$4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([1]erdb!$A$13,[1]erdb!$A$18,[1]erdb!$A$23)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([1]itdb!$AV$13,[1]itdb!$AV$18,[1]itdb!$AV$23)</c:f>
              <c:numCache>
                <c:formatCode>0.0;[Red]\-0.0</c:formatCode>
                <c:ptCount val="3"/>
                <c:pt idx="0">
                  <c:v>24.156095751480425</c:v>
                </c:pt>
                <c:pt idx="1">
                  <c:v>24.56423901508786</c:v>
                </c:pt>
                <c:pt idx="2">
                  <c:v>34.45788186753456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9E1-44C3-A21A-BC69400B1A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416126464"/>
        <c:axId val="413479424"/>
      </c:barChart>
      <c:catAx>
        <c:axId val="41612646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3479424"/>
        <c:crosses val="autoZero"/>
        <c:auto val="1"/>
        <c:lblAlgn val="ctr"/>
        <c:lblOffset val="200"/>
        <c:noMultiLvlLbl val="0"/>
      </c:catAx>
      <c:valAx>
        <c:axId val="413479424"/>
        <c:scaling>
          <c:orientation val="minMax"/>
          <c:max val="50"/>
          <c:min val="1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6126464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"/>
          <c:y val="0.91761237162427878"/>
          <c:w val="1"/>
          <c:h val="6.5936148225374303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6.923404066017172E-2"/>
          <c:w val="0.93270893246187359"/>
          <c:h val="0.84149935495351214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[1]erdb!$AN$4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B7C-4C14-9A74-36163BE6373D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B7C-4C14-9A74-36163BE6373D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B7C-4C14-9A74-36163BE6373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15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  <c:pt idx="8">
                <c:v>2015</c:v>
              </c:pt>
              <c:pt idx="9">
                <c:v>2016</c:v>
              </c:pt>
              <c:pt idx="10">
                <c:v>2017</c:v>
              </c:pt>
              <c:pt idx="11">
                <c:v>2018</c:v>
              </c:pt>
              <c:pt idx="12">
                <c:v>2019</c:v>
              </c:pt>
              <c:pt idx="13">
                <c:v>2020</c:v>
              </c:pt>
              <c:pt idx="14">
                <c:v>2021</c:v>
              </c:pt>
            </c:numLit>
          </c:cat>
          <c:val>
            <c:numRef>
              <c:f>[1]erdb!$AN$10:$AN$24</c:f>
              <c:numCache>
                <c:formatCode>0.0;[Red]\-0.0</c:formatCode>
                <c:ptCount val="15"/>
                <c:pt idx="0">
                  <c:v>-2.6569343065693363</c:v>
                </c:pt>
                <c:pt idx="1">
                  <c:v>-1.5346930613877263</c:v>
                </c:pt>
                <c:pt idx="2">
                  <c:v>0.94430623952885817</c:v>
                </c:pt>
                <c:pt idx="3">
                  <c:v>-0.96061962480511465</c:v>
                </c:pt>
                <c:pt idx="4">
                  <c:v>-1.3152549258582114</c:v>
                </c:pt>
                <c:pt idx="5">
                  <c:v>-0.34992023876910805</c:v>
                </c:pt>
                <c:pt idx="6">
                  <c:v>0.16524657887941885</c:v>
                </c:pt>
                <c:pt idx="7">
                  <c:v>0.97437748105377864</c:v>
                </c:pt>
                <c:pt idx="8">
                  <c:v>1.5623404472582481</c:v>
                </c:pt>
                <c:pt idx="9">
                  <c:v>1.7645284536496941</c:v>
                </c:pt>
                <c:pt idx="10">
                  <c:v>0.16795929457096292</c:v>
                </c:pt>
                <c:pt idx="11">
                  <c:v>-10.499858893136393</c:v>
                </c:pt>
                <c:pt idx="12">
                  <c:v>7.6513800638080331</c:v>
                </c:pt>
                <c:pt idx="13">
                  <c:v>1.6567734834435743</c:v>
                </c:pt>
                <c:pt idx="14">
                  <c:v>2.5459394126598145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7B7C-4C14-9A74-36163BE6373D}"/>
            </c:ext>
          </c:extLst>
        </c:ser>
        <c:ser>
          <c:idx val="2"/>
          <c:order val="3"/>
          <c:tx>
            <c:strRef>
              <c:f>[1]itdb!$AN$4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val>
            <c:numRef>
              <c:f>[1]itdb!$AN$10:$AN$24</c:f>
              <c:numCache>
                <c:formatCode>0.0;[Red]\-0.0</c:formatCode>
                <c:ptCount val="15"/>
                <c:pt idx="0">
                  <c:v>-2.7384551402018786</c:v>
                </c:pt>
                <c:pt idx="1">
                  <c:v>-0.83669106159033335</c:v>
                </c:pt>
                <c:pt idx="2">
                  <c:v>8.5826232974683947E-2</c:v>
                </c:pt>
                <c:pt idx="3">
                  <c:v>-1.3235732750049856</c:v>
                </c:pt>
                <c:pt idx="4">
                  <c:v>-2.4353791189645313</c:v>
                </c:pt>
                <c:pt idx="5">
                  <c:v>0.19191380230296762</c:v>
                </c:pt>
                <c:pt idx="6">
                  <c:v>0.66955274392077602</c:v>
                </c:pt>
                <c:pt idx="7">
                  <c:v>1.3583559797099687</c:v>
                </c:pt>
                <c:pt idx="8">
                  <c:v>0.78498221689080605</c:v>
                </c:pt>
                <c:pt idx="9">
                  <c:v>0.75172269784924417</c:v>
                </c:pt>
                <c:pt idx="10">
                  <c:v>4.8911917098437563E-2</c:v>
                </c:pt>
                <c:pt idx="11">
                  <c:v>-10.288853534851338</c:v>
                </c:pt>
                <c:pt idx="12">
                  <c:v>7.5623227760998279</c:v>
                </c:pt>
                <c:pt idx="13">
                  <c:v>1.5037088673150345</c:v>
                </c:pt>
                <c:pt idx="14">
                  <c:v>2.4219889205443934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7B7C-4C14-9A74-36163BE637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5525888"/>
        <c:axId val="413481728"/>
      </c:barChart>
      <c:lineChart>
        <c:grouping val="standard"/>
        <c:varyColors val="0"/>
        <c:ser>
          <c:idx val="1"/>
          <c:order val="0"/>
          <c:tx>
            <c:strRef>
              <c:f>[1]erdb!$AI$4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B7C-4C14-9A74-36163BE6373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[1]erdb!$AI$10:$AI$24</c:f>
              <c:numCache>
                <c:formatCode>0.0;[Red]\-0.0</c:formatCode>
                <c:ptCount val="15"/>
                <c:pt idx="0">
                  <c:v>105.01889962200757</c:v>
                </c:pt>
                <c:pt idx="1">
                  <c:v>103.40718185636287</c:v>
                </c:pt>
                <c:pt idx="2">
                  <c:v>104.38366232675348</c:v>
                </c:pt>
                <c:pt idx="3">
                  <c:v>103.38093238135238</c:v>
                </c:pt>
                <c:pt idx="4">
                  <c:v>102.0212095758085</c:v>
                </c:pt>
                <c:pt idx="5">
                  <c:v>101.66421671566569</c:v>
                </c:pt>
                <c:pt idx="6">
                  <c:v>101.83221335573289</c:v>
                </c:pt>
                <c:pt idx="7">
                  <c:v>102.82444351112979</c:v>
                </c:pt>
                <c:pt idx="8">
                  <c:v>104.43091138177236</c:v>
                </c:pt>
                <c:pt idx="9">
                  <c:v>106.27362452750945</c:v>
                </c:pt>
                <c:pt idx="10">
                  <c:v>106.45212095758083</c:v>
                </c:pt>
                <c:pt idx="11">
                  <c:v>95.27479846828399</c:v>
                </c:pt>
                <c:pt idx="12">
                  <c:v>102.56463540411954</c:v>
                </c:pt>
                <c:pt idx="13">
                  <c:v>104.26389908688556</c:v>
                </c:pt>
                <c:pt idx="14">
                  <c:v>106.91839478691443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7B7C-4C14-9A74-36163BE6373D}"/>
            </c:ext>
          </c:extLst>
        </c:ser>
        <c:ser>
          <c:idx val="0"/>
          <c:order val="1"/>
          <c:tx>
            <c:strRef>
              <c:f>[1]itdb!$AI$4</c:f>
              <c:strCache>
                <c:ptCount val="1"/>
                <c:pt idx="0">
                  <c:v>Italia</c:v>
                </c:pt>
              </c:strCache>
            </c:strRef>
          </c:tx>
          <c:spPr>
            <a:ln w="34925"/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B7C-4C14-9A74-36163BE6373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[1]itdb!$AI$10:$AI$24</c:f>
              <c:numCache>
                <c:formatCode>0.0;[Red]\-0.0</c:formatCode>
                <c:ptCount val="15"/>
                <c:pt idx="0">
                  <c:v>103.40942427965867</c:v>
                </c:pt>
                <c:pt idx="1">
                  <c:v>102.54420686986875</c:v>
                </c:pt>
                <c:pt idx="2">
                  <c:v>102.63221669975891</c:v>
                </c:pt>
                <c:pt idx="3">
                  <c:v>101.27380410797571</c:v>
                </c:pt>
                <c:pt idx="4">
                  <c:v>98.807403029749011</c:v>
                </c:pt>
                <c:pt idx="5">
                  <c:v>98.997028073860221</c:v>
                </c:pt>
                <c:pt idx="6">
                  <c:v>99.659865391728772</c:v>
                </c:pt>
                <c:pt idx="7">
                  <c:v>101.01360113264823</c:v>
                </c:pt>
                <c:pt idx="8">
                  <c:v>101.80653993818052</c:v>
                </c:pt>
                <c:pt idx="9">
                  <c:v>102.57184280679078</c:v>
                </c:pt>
                <c:pt idx="10">
                  <c:v>102.62201266151078</c:v>
                </c:pt>
                <c:pt idx="11">
                  <c:v>92.063384084251339</c:v>
                </c:pt>
                <c:pt idx="12">
                  <c:v>99.025514347302931</c:v>
                </c:pt>
                <c:pt idx="13">
                  <c:v>100.51456978744766</c:v>
                </c:pt>
                <c:pt idx="14">
                  <c:v>102.9490215312325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7B7C-4C14-9A74-36163BE637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5525376"/>
        <c:axId val="413481152"/>
      </c:lineChart>
      <c:catAx>
        <c:axId val="415525376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3481152"/>
        <c:crossesAt val="100"/>
        <c:auto val="1"/>
        <c:lblAlgn val="ctr"/>
        <c:lblOffset val="200"/>
        <c:noMultiLvlLbl val="0"/>
      </c:catAx>
      <c:valAx>
        <c:axId val="413481152"/>
        <c:scaling>
          <c:orientation val="minMax"/>
          <c:min val="88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5525376"/>
        <c:crosses val="autoZero"/>
        <c:crossBetween val="between"/>
        <c:majorUnit val="2"/>
      </c:valAx>
      <c:catAx>
        <c:axId val="41552588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413481728"/>
        <c:crossesAt val="0"/>
        <c:auto val="1"/>
        <c:lblAlgn val="ctr"/>
        <c:lblOffset val="100"/>
        <c:noMultiLvlLbl val="0"/>
      </c:catAx>
      <c:valAx>
        <c:axId val="413481728"/>
        <c:scaling>
          <c:orientation val="minMax"/>
        </c:scaling>
        <c:delete val="0"/>
        <c:axPos val="r"/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5525888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5474615971808304"/>
          <c:y val="9.1267434545888367E-3"/>
          <c:w val="0.32344501260051656"/>
          <c:h val="3.3899308041040327E-2"/>
        </c:manualLayout>
      </c:layout>
      <c:overlay val="0"/>
      <c:txPr>
        <a:bodyPr/>
        <a:lstStyle/>
        <a:p>
          <a:pPr>
            <a:defRPr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8795712348522358E-2"/>
          <c:w val="0.82975046296296284"/>
          <c:h val="0.7965076734324888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[2]int!$A$7</c:f>
              <c:strCache>
                <c:ptCount val="1"/>
                <c:pt idx="0">
                  <c:v>Usa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[2]int!$E$7:$I$7</c:f>
              <c:numCache>
                <c:formatCode>General</c:formatCode>
                <c:ptCount val="5"/>
                <c:pt idx="0">
                  <c:v>2.2888691714713749</c:v>
                </c:pt>
                <c:pt idx="1">
                  <c:v>-3.4045890509905474</c:v>
                </c:pt>
                <c:pt idx="2">
                  <c:v>5.6767500899423728</c:v>
                </c:pt>
                <c:pt idx="3">
                  <c:v>3.000204855381372</c:v>
                </c:pt>
                <c:pt idx="4">
                  <c:v>2.1256064719660017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8B4-42A5-9AE6-09DF88F838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91044352"/>
        <c:axId val="368064128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8B4-42A5-9AE6-09DF88F838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1044352"/>
        <c:axId val="368064128"/>
      </c:lineChart>
      <c:dateAx>
        <c:axId val="29104435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68064128"/>
        <c:crosses val="autoZero"/>
        <c:auto val="0"/>
        <c:lblOffset val="300"/>
        <c:baseTimeUnit val="days"/>
      </c:dateAx>
      <c:valAx>
        <c:axId val="368064128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91044352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604190501828297"/>
          <c:y val="4.1275052632555207E-3"/>
          <c:w val="0.83106130964398683"/>
          <c:h val="7.7759661667733224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4510687153216109"/>
          <c:w val="0.8870390141910226"/>
          <c:h val="0.6054149757155113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[1]erdb!$AN$4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[1]erdb!$AN$22:$AN$24</c:f>
              <c:numCache>
                <c:formatCode>0.0;[Red]\-0.0</c:formatCode>
                <c:ptCount val="3"/>
                <c:pt idx="0">
                  <c:v>7.6513800638080331</c:v>
                </c:pt>
                <c:pt idx="1">
                  <c:v>1.6567734834435743</c:v>
                </c:pt>
                <c:pt idx="2">
                  <c:v>2.5459394126598145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333-45AD-9FD7-E916B45105B5}"/>
            </c:ext>
          </c:extLst>
        </c:ser>
        <c:ser>
          <c:idx val="2"/>
          <c:order val="1"/>
          <c:tx>
            <c:strRef>
              <c:f>[1]itdb!$AN$4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[1]itdb!$AN$22:$AN$24</c:f>
              <c:numCache>
                <c:formatCode>0.0;[Red]\-0.0</c:formatCode>
                <c:ptCount val="3"/>
                <c:pt idx="0">
                  <c:v>7.5623227760998279</c:v>
                </c:pt>
                <c:pt idx="1">
                  <c:v>1.5037088673150345</c:v>
                </c:pt>
                <c:pt idx="2">
                  <c:v>2.4219889205443934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333-45AD-9FD7-E916B45105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15613952"/>
        <c:axId val="414688384"/>
      </c:barChart>
      <c:catAx>
        <c:axId val="415613952"/>
        <c:scaling>
          <c:orientation val="minMax"/>
        </c:scaling>
        <c:delete val="0"/>
        <c:axPos val="b"/>
        <c:majorGridlines/>
        <c:numFmt formatCode="0" sourceLinked="0"/>
        <c:majorTickMark val="in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4688384"/>
        <c:crosses val="autoZero"/>
        <c:auto val="1"/>
        <c:lblAlgn val="ctr"/>
        <c:lblOffset val="200"/>
        <c:noMultiLvlLbl val="0"/>
      </c:catAx>
      <c:valAx>
        <c:axId val="414688384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56139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2.3923605294019143E-3"/>
          <c:y val="0.91486515405086566"/>
          <c:w val="0.99003585190149102"/>
          <c:h val="6.5936148225374303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460666666666673E-2"/>
          <c:y val="0.14419763335137839"/>
          <c:w val="0.88230214867209411"/>
          <c:h val="0.6080736472881709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[1]erdb!$AK$9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[1]erdb!$AK$22:$AK$24</c:f>
              <c:numCache>
                <c:formatCode>0.0;[Red]\-0.0</c:formatCode>
                <c:ptCount val="3"/>
                <c:pt idx="0">
                  <c:v>12.015910564683697</c:v>
                </c:pt>
                <c:pt idx="1">
                  <c:v>0.17382102883733985</c:v>
                </c:pt>
                <c:pt idx="2">
                  <c:v>1.782928181193788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2B2-4D01-B0FE-58A1C4BA5380}"/>
            </c:ext>
          </c:extLst>
        </c:ser>
        <c:ser>
          <c:idx val="2"/>
          <c:order val="1"/>
          <c:tx>
            <c:strRef>
              <c:f>[1]erdb!$AL$9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[1]erdb!$AL$22:$AL$24</c:f>
              <c:numCache>
                <c:formatCode>0.0;[Red]\-0.0</c:formatCode>
                <c:ptCount val="3"/>
                <c:pt idx="0">
                  <c:v>21.415159883424973</c:v>
                </c:pt>
                <c:pt idx="1">
                  <c:v>1.2542059437407493</c:v>
                </c:pt>
                <c:pt idx="2">
                  <c:v>2.6504230396485973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2B2-4D01-B0FE-58A1C4BA5380}"/>
            </c:ext>
          </c:extLst>
        </c:ser>
        <c:ser>
          <c:idx val="3"/>
          <c:order val="2"/>
          <c:tx>
            <c:strRef>
              <c:f>[1]erdb!$AM$9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 w="9525"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[1]erdb!$AM$22:$AM$24</c:f>
              <c:numCache>
                <c:formatCode>0.0;[Red]\-0.0</c:formatCode>
                <c:ptCount val="3"/>
                <c:pt idx="0">
                  <c:v>5.9176249929064229</c:v>
                </c:pt>
                <c:pt idx="1">
                  <c:v>2.7006156830383654</c:v>
                </c:pt>
                <c:pt idx="2">
                  <c:v>2.980359426243484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2B2-4D01-B0FE-58A1C4BA53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6297472"/>
        <c:axId val="414690112"/>
      </c:barChart>
      <c:lineChart>
        <c:grouping val="standard"/>
        <c:varyColors val="0"/>
        <c:ser>
          <c:idx val="4"/>
          <c:order val="3"/>
          <c:tx>
            <c:strRef>
              <c:f>[1]erdb!$AN$9</c:f>
              <c:strCache>
                <c:ptCount val="1"/>
                <c:pt idx="0">
                  <c:v>Totale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val>
            <c:numRef>
              <c:f>[1]erdb!$AN$22:$AN$24</c:f>
              <c:numCache>
                <c:formatCode>0.0;[Red]\-0.0</c:formatCode>
                <c:ptCount val="3"/>
                <c:pt idx="0">
                  <c:v>7.6513800638080331</c:v>
                </c:pt>
                <c:pt idx="1">
                  <c:v>1.6567734834435743</c:v>
                </c:pt>
                <c:pt idx="2">
                  <c:v>2.5459394126598145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52B2-4D01-B0FE-58A1C4BA53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6297472"/>
        <c:axId val="414690112"/>
      </c:lineChart>
      <c:catAx>
        <c:axId val="416297472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4690112"/>
        <c:crosses val="autoZero"/>
        <c:auto val="1"/>
        <c:lblAlgn val="ctr"/>
        <c:lblOffset val="200"/>
        <c:noMultiLvlLbl val="0"/>
      </c:catAx>
      <c:valAx>
        <c:axId val="414690112"/>
        <c:scaling>
          <c:orientation val="minMax"/>
        </c:scaling>
        <c:delete val="0"/>
        <c:axPos val="l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6297472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"/>
          <c:y val="0.91486515405086566"/>
          <c:w val="1"/>
          <c:h val="6.5936148225374303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6538768774304548E-2"/>
          <c:w val="0.92630904139433556"/>
          <c:h val="0.73667014924105356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[1]erdb!$AK$9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[1]erdb!$AK$10:$AK$24</c:f>
              <c:numCache>
                <c:formatCode>0.0;[Red]\-0.0</c:formatCode>
                <c:ptCount val="15"/>
                <c:pt idx="0">
                  <c:v>-7.0531188009698038</c:v>
                </c:pt>
                <c:pt idx="1">
                  <c:v>-0.1422812425895148</c:v>
                </c:pt>
                <c:pt idx="2">
                  <c:v>1.7335549750653101</c:v>
                </c:pt>
                <c:pt idx="3">
                  <c:v>-1.4939309056956174</c:v>
                </c:pt>
                <c:pt idx="4">
                  <c:v>-1.1137440758293815</c:v>
                </c:pt>
                <c:pt idx="5">
                  <c:v>-2.1327582075245544</c:v>
                </c:pt>
                <c:pt idx="6">
                  <c:v>-0.31831537708129076</c:v>
                </c:pt>
                <c:pt idx="7">
                  <c:v>1.1299435028248483</c:v>
                </c:pt>
                <c:pt idx="8">
                  <c:v>2.2832159339324809</c:v>
                </c:pt>
                <c:pt idx="9">
                  <c:v>0.94989313702209532</c:v>
                </c:pt>
                <c:pt idx="10">
                  <c:v>-0.91743119266055606</c:v>
                </c:pt>
                <c:pt idx="11">
                  <c:v>-11.574181146128193</c:v>
                </c:pt>
                <c:pt idx="12">
                  <c:v>12.015910564683697</c:v>
                </c:pt>
                <c:pt idx="13">
                  <c:v>0.17382102883733985</c:v>
                </c:pt>
                <c:pt idx="14">
                  <c:v>1.782928181193788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ED0-437B-AAAD-71B286E5E7E8}"/>
            </c:ext>
          </c:extLst>
        </c:ser>
        <c:ser>
          <c:idx val="4"/>
          <c:order val="4"/>
          <c:tx>
            <c:strRef>
              <c:f>[1]erdb!$AL$9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[1]erdb!$AL$10:$AL$24</c:f>
              <c:numCache>
                <c:formatCode>0.0;[Red]\-0.0</c:formatCode>
                <c:ptCount val="15"/>
                <c:pt idx="0">
                  <c:v>-3.5630841121495505</c:v>
                </c:pt>
                <c:pt idx="1">
                  <c:v>-6.9049061175045505</c:v>
                </c:pt>
                <c:pt idx="2">
                  <c:v>-6.4411190631099347</c:v>
                </c:pt>
                <c:pt idx="3">
                  <c:v>-6.1891515994436759</c:v>
                </c:pt>
                <c:pt idx="4">
                  <c:v>-5.4114158636026648</c:v>
                </c:pt>
                <c:pt idx="5">
                  <c:v>-2.7429467084639447</c:v>
                </c:pt>
                <c:pt idx="6">
                  <c:v>-3.8678485092667247</c:v>
                </c:pt>
                <c:pt idx="7">
                  <c:v>-0.58675607711650146</c:v>
                </c:pt>
                <c:pt idx="8">
                  <c:v>-1.0961214165261524</c:v>
                </c:pt>
                <c:pt idx="9">
                  <c:v>-0.85251491901108256</c:v>
                </c:pt>
                <c:pt idx="10">
                  <c:v>-0.42992261392948983</c:v>
                </c:pt>
                <c:pt idx="11">
                  <c:v>-7.520598370329945</c:v>
                </c:pt>
                <c:pt idx="12">
                  <c:v>21.415159883424973</c:v>
                </c:pt>
                <c:pt idx="13">
                  <c:v>1.2542059437407493</c:v>
                </c:pt>
                <c:pt idx="14">
                  <c:v>2.6504230396485973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ED0-437B-AAAD-71B286E5E7E8}"/>
            </c:ext>
          </c:extLst>
        </c:ser>
        <c:ser>
          <c:idx val="5"/>
          <c:order val="5"/>
          <c:tx>
            <c:strRef>
              <c:f>[1]erdb!$AM$9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[1]erdb!$AM$10:$AM$24</c:f>
              <c:numCache>
                <c:formatCode>0.0;[Red]\-0.0</c:formatCode>
                <c:ptCount val="15"/>
                <c:pt idx="0">
                  <c:v>-1.2297496318114942</c:v>
                </c:pt>
                <c:pt idx="1">
                  <c:v>-1.289793483933499</c:v>
                </c:pt>
                <c:pt idx="2">
                  <c:v>1.7296072507552829</c:v>
                </c:pt>
                <c:pt idx="3">
                  <c:v>-0.23758259707477025</c:v>
                </c:pt>
                <c:pt idx="4">
                  <c:v>-0.85584579891344603</c:v>
                </c:pt>
                <c:pt idx="5">
                  <c:v>0.42035730370815205</c:v>
                </c:pt>
                <c:pt idx="6">
                  <c:v>0.4933472865899402</c:v>
                </c:pt>
                <c:pt idx="7">
                  <c:v>1.0190419518000704</c:v>
                </c:pt>
                <c:pt idx="8">
                  <c:v>1.5389146601870074</c:v>
                </c:pt>
                <c:pt idx="9">
                  <c:v>1.3270485859318226</c:v>
                </c:pt>
                <c:pt idx="10">
                  <c:v>0.35783296357261296</c:v>
                </c:pt>
                <c:pt idx="11">
                  <c:v>-11.132905421098382</c:v>
                </c:pt>
                <c:pt idx="12">
                  <c:v>5.9176249929064229</c:v>
                </c:pt>
                <c:pt idx="13">
                  <c:v>2.7006156830383654</c:v>
                </c:pt>
                <c:pt idx="14">
                  <c:v>2.980359426243484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ED0-437B-AAAD-71B286E5E7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16719872"/>
        <c:axId val="414692992"/>
      </c:barChart>
      <c:lineChart>
        <c:grouping val="standard"/>
        <c:varyColors val="0"/>
        <c:ser>
          <c:idx val="0"/>
          <c:order val="0"/>
          <c:tx>
            <c:strRef>
              <c:f>[1]erdb!$AF$9</c:f>
              <c:strCache>
                <c:ptCount val="1"/>
                <c:pt idx="0">
                  <c:v>Industria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ED0-437B-AAAD-71B286E5E7E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[1]erdb!$AF$10:$AF$24</c:f>
              <c:numCache>
                <c:formatCode>0.0;[Red]\-0.0</c:formatCode>
                <c:ptCount val="15"/>
                <c:pt idx="0">
                  <c:v>90.512985619231586</c:v>
                </c:pt>
                <c:pt idx="1">
                  <c:v>90.384202618587679</c:v>
                </c:pt>
                <c:pt idx="2">
                  <c:v>91.951062459755306</c:v>
                </c:pt>
                <c:pt idx="3">
                  <c:v>90.577377119553546</c:v>
                </c:pt>
                <c:pt idx="4">
                  <c:v>89.568576947842885</c:v>
                </c:pt>
                <c:pt idx="5">
                  <c:v>87.658295771624807</c:v>
                </c:pt>
                <c:pt idx="6">
                  <c:v>87.379265936896317</c:v>
                </c:pt>
                <c:pt idx="7">
                  <c:v>88.366602275166343</c:v>
                </c:pt>
                <c:pt idx="8">
                  <c:v>90.384202618587679</c:v>
                </c:pt>
                <c:pt idx="9">
                  <c:v>91.24275595621377</c:v>
                </c:pt>
                <c:pt idx="10">
                  <c:v>90.405666452028328</c:v>
                </c:pt>
                <c:pt idx="11">
                  <c:v>79.941950850506132</c:v>
                </c:pt>
                <c:pt idx="12">
                  <c:v>89.547704168366337</c:v>
                </c:pt>
                <c:pt idx="13">
                  <c:v>89.703356909052005</c:v>
                </c:pt>
                <c:pt idx="14">
                  <c:v>91.302703338860326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EED0-437B-AAAD-71B286E5E7E8}"/>
            </c:ext>
          </c:extLst>
        </c:ser>
        <c:ser>
          <c:idx val="1"/>
          <c:order val="1"/>
          <c:tx>
            <c:strRef>
              <c:f>[1]erdb!$AG$9</c:f>
              <c:strCache>
                <c:ptCount val="1"/>
                <c:pt idx="0">
                  <c:v>Costruzioni</c:v>
                </c:pt>
              </c:strCache>
            </c:strRef>
          </c:tx>
          <c:spPr>
            <a:ln w="34925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ED0-437B-AAAD-71B286E5E7E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[1]erdb!$AG$10:$AG$24</c:f>
              <c:numCache>
                <c:formatCode>0.0;[Red]\-0.0</c:formatCode>
                <c:ptCount val="15"/>
                <c:pt idx="0">
                  <c:v>122.56867112100966</c:v>
                </c:pt>
                <c:pt idx="1">
                  <c:v>114.10541945063103</c:v>
                </c:pt>
                <c:pt idx="2">
                  <c:v>106.75575352635488</c:v>
                </c:pt>
                <c:pt idx="3">
                  <c:v>100.14847809948033</c:v>
                </c:pt>
                <c:pt idx="4">
                  <c:v>94.729027468448407</c:v>
                </c:pt>
                <c:pt idx="5">
                  <c:v>92.13066072754269</c:v>
                </c:pt>
                <c:pt idx="6">
                  <c:v>88.567186340014857</c:v>
                </c:pt>
                <c:pt idx="7">
                  <c:v>88.047512991833713</c:v>
                </c:pt>
                <c:pt idx="8">
                  <c:v>87.082405345211583</c:v>
                </c:pt>
                <c:pt idx="9">
                  <c:v>86.340014847809954</c:v>
                </c:pt>
                <c:pt idx="10">
                  <c:v>85.968819599109139</c:v>
                </c:pt>
                <c:pt idx="11">
                  <c:v>79.503449953346646</c:v>
                </c:pt>
                <c:pt idx="12">
                  <c:v>96.52924087369459</c:v>
                </c:pt>
                <c:pt idx="13">
                  <c:v>97.73991635018028</c:v>
                </c:pt>
                <c:pt idx="14">
                  <c:v>100.33043761205874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EED0-437B-AAAD-71B286E5E7E8}"/>
            </c:ext>
          </c:extLst>
        </c:ser>
        <c:ser>
          <c:idx val="2"/>
          <c:order val="2"/>
          <c:tx>
            <c:strRef>
              <c:f>[1]erdb!$AH$9</c:f>
              <c:strCache>
                <c:ptCount val="1"/>
                <c:pt idx="0">
                  <c:v>Servizi</c:v>
                </c:pt>
              </c:strCache>
            </c:strRef>
          </c:tx>
          <c:spPr>
            <a:ln w="34925">
              <a:solidFill>
                <a:srgbClr val="99CCFF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ED0-437B-AAAD-71B286E5E7E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[1]erdb!$AH$10:$AH$24</c:f>
              <c:numCache>
                <c:formatCode>0.0;[Red]\-0.0</c:formatCode>
                <c:ptCount val="15"/>
                <c:pt idx="0">
                  <c:v>110.05086970790943</c:v>
                </c:pt>
                <c:pt idx="1">
                  <c:v>108.63144076140466</c:v>
                </c:pt>
                <c:pt idx="2">
                  <c:v>110.51033803741386</c:v>
                </c:pt>
                <c:pt idx="3">
                  <c:v>110.24778470626846</c:v>
                </c:pt>
                <c:pt idx="4">
                  <c:v>109.30423367246472</c:v>
                </c:pt>
                <c:pt idx="5">
                  <c:v>109.76370200196915</c:v>
                </c:pt>
                <c:pt idx="6">
                  <c:v>110.30521824745652</c:v>
                </c:pt>
                <c:pt idx="7">
                  <c:v>111.42927469642271</c:v>
                </c:pt>
                <c:pt idx="8">
                  <c:v>113.14407614046604</c:v>
                </c:pt>
                <c:pt idx="9">
                  <c:v>114.64555300295373</c:v>
                </c:pt>
                <c:pt idx="10">
                  <c:v>115.05579258286841</c:v>
                </c:pt>
                <c:pt idx="11">
                  <c:v>102.24674001312252</c:v>
                </c:pt>
                <c:pt idx="12">
                  <c:v>108.29731865457113</c:v>
                </c:pt>
                <c:pt idx="13">
                  <c:v>111.22201302646648</c:v>
                </c:pt>
                <c:pt idx="14">
                  <c:v>114.53682877575855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EED0-437B-AAAD-71B286E5E7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6719360"/>
        <c:axId val="414692416"/>
      </c:lineChart>
      <c:catAx>
        <c:axId val="416719360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chemeClr val="tx1">
                <a:lumMod val="50000"/>
                <a:lumOff val="50000"/>
              </a:schemeClr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4692416"/>
        <c:crossesAt val="100"/>
        <c:auto val="1"/>
        <c:lblAlgn val="ctr"/>
        <c:lblOffset val="200"/>
        <c:noMultiLvlLbl val="0"/>
      </c:catAx>
      <c:valAx>
        <c:axId val="414692416"/>
        <c:scaling>
          <c:orientation val="minMax"/>
          <c:max val="130"/>
          <c:min val="7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6719360"/>
        <c:crossesAt val="1"/>
        <c:crossBetween val="between"/>
        <c:majorUnit val="10"/>
      </c:valAx>
      <c:catAx>
        <c:axId val="4167198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14692992"/>
        <c:crossesAt val="0"/>
        <c:auto val="1"/>
        <c:lblAlgn val="ctr"/>
        <c:lblOffset val="100"/>
        <c:noMultiLvlLbl val="0"/>
      </c:catAx>
      <c:valAx>
        <c:axId val="414692992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spPr>
          <a:ln>
            <a:solidFill>
              <a:schemeClr val="tx1">
                <a:lumMod val="50000"/>
                <a:lumOff val="50000"/>
              </a:schemeClr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6719872"/>
        <c:crosses val="max"/>
        <c:crossBetween val="between"/>
        <c:majorUnit val="4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37176471226220692"/>
          <c:y val="3.8725360672197859E-3"/>
          <c:w val="0.26299508932351195"/>
          <c:h val="8.7078158854304283E-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0803819444444444"/>
          <c:w val="0.93270893246187359"/>
          <c:h val="0.68344057986129225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[1]erdb!$AB$4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156-405B-8BE6-5DDE57A4E44B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156-405B-8BE6-5DDE57A4E44B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156-405B-8BE6-5DDE57A4E44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[1]erdb!$AB$10:$AB$24</c:f>
              <c:numCache>
                <c:formatCode>0.0;[Red]\-0.0</c:formatCode>
                <c:ptCount val="15"/>
                <c:pt idx="0">
                  <c:v>-1.9816378780600941</c:v>
                </c:pt>
                <c:pt idx="1">
                  <c:v>-0.75412872252540453</c:v>
                </c:pt>
                <c:pt idx="2">
                  <c:v>1.489684050328921</c:v>
                </c:pt>
                <c:pt idx="3">
                  <c:v>-0.61351164542053915</c:v>
                </c:pt>
                <c:pt idx="4">
                  <c:v>-1.4341464510313151</c:v>
                </c:pt>
                <c:pt idx="5">
                  <c:v>0.38007180403913932</c:v>
                </c:pt>
                <c:pt idx="6">
                  <c:v>0.37330778430280098</c:v>
                </c:pt>
                <c:pt idx="7">
                  <c:v>2.6733473655283335</c:v>
                </c:pt>
                <c:pt idx="8">
                  <c:v>0.45789488035823389</c:v>
                </c:pt>
                <c:pt idx="9">
                  <c:v>1.8425685239199963</c:v>
                </c:pt>
                <c:pt idx="10">
                  <c:v>1.4865868562374152</c:v>
                </c:pt>
                <c:pt idx="11">
                  <c:v>-2.9503650521319869</c:v>
                </c:pt>
                <c:pt idx="12">
                  <c:v>0.62074146952511011</c:v>
                </c:pt>
                <c:pt idx="13">
                  <c:v>0.77552115999302007</c:v>
                </c:pt>
                <c:pt idx="14">
                  <c:v>1.275450762086705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D156-405B-8BE6-5DDE57A4E44B}"/>
            </c:ext>
          </c:extLst>
        </c:ser>
        <c:ser>
          <c:idx val="2"/>
          <c:order val="3"/>
          <c:tx>
            <c:strRef>
              <c:f>[1]itdb!$AB$4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[1]itdb!$AB$10:$AB$24</c:f>
              <c:numCache>
                <c:formatCode>0.0;[Red]\-0.0</c:formatCode>
                <c:ptCount val="15"/>
                <c:pt idx="0">
                  <c:v>-2.2426365295027839</c:v>
                </c:pt>
                <c:pt idx="1">
                  <c:v>-0.81939813162575925</c:v>
                </c:pt>
                <c:pt idx="2">
                  <c:v>0.37302434281178964</c:v>
                </c:pt>
                <c:pt idx="3">
                  <c:v>-0.50179137599666301</c:v>
                </c:pt>
                <c:pt idx="4">
                  <c:v>-2.028959675310682</c:v>
                </c:pt>
                <c:pt idx="5">
                  <c:v>0.32393494488431873</c:v>
                </c:pt>
                <c:pt idx="6">
                  <c:v>0.90703480284699545</c:v>
                </c:pt>
                <c:pt idx="7">
                  <c:v>1.4821649791443736</c:v>
                </c:pt>
                <c:pt idx="8">
                  <c:v>1.2719278302848691</c:v>
                </c:pt>
                <c:pt idx="9">
                  <c:v>0.98564313613251908</c:v>
                </c:pt>
                <c:pt idx="10">
                  <c:v>0.65628301338043205</c:v>
                </c:pt>
                <c:pt idx="11">
                  <c:v>-3.1335618550109801</c:v>
                </c:pt>
                <c:pt idx="12">
                  <c:v>0.75361205918671459</c:v>
                </c:pt>
                <c:pt idx="13">
                  <c:v>0.6237088673150426</c:v>
                </c:pt>
                <c:pt idx="14">
                  <c:v>1.1519889205444001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D156-405B-8BE6-5DDE57A4E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16504832"/>
        <c:axId val="414696000"/>
      </c:barChart>
      <c:lineChart>
        <c:grouping val="standard"/>
        <c:varyColors val="0"/>
        <c:ser>
          <c:idx val="1"/>
          <c:order val="0"/>
          <c:tx>
            <c:strRef>
              <c:f>[1]erdb!$AA$4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156-405B-8BE6-5DDE57A4E44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[1]erdb!$AA$10:$AA$24</c:f>
              <c:numCache>
                <c:formatCode>0.0;[Red]\-0.0</c:formatCode>
                <c:ptCount val="15"/>
                <c:pt idx="0">
                  <c:v>105.08644615443963</c:v>
                </c:pt>
                <c:pt idx="1">
                  <c:v>104.2939590805078</c:v>
                </c:pt>
                <c:pt idx="2">
                  <c:v>105.84760955438669</c:v>
                </c:pt>
                <c:pt idx="3">
                  <c:v>105.19822214337127</c:v>
                </c:pt>
                <c:pt idx="4">
                  <c:v>103.68952557395407</c:v>
                </c:pt>
                <c:pt idx="5">
                  <c:v>104.08362022440264</c:v>
                </c:pt>
                <c:pt idx="6">
                  <c:v>104.47217248088448</c:v>
                </c:pt>
                <c:pt idx="7">
                  <c:v>107.26507655161242</c:v>
                </c:pt>
                <c:pt idx="8">
                  <c:v>107.75623784555461</c:v>
                </c:pt>
                <c:pt idx="9">
                  <c:v>109.74172036665715</c:v>
                </c:pt>
                <c:pt idx="10">
                  <c:v>111.37312635743669</c:v>
                </c:pt>
                <c:pt idx="11">
                  <c:v>108.08721255992008</c:v>
                </c:pt>
                <c:pt idx="12">
                  <c:v>108.75815471153327</c:v>
                </c:pt>
                <c:pt idx="13">
                  <c:v>109.60159721453914</c:v>
                </c:pt>
                <c:pt idx="14">
                  <c:v>110.99951162147117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D156-405B-8BE6-5DDE57A4E44B}"/>
            </c:ext>
          </c:extLst>
        </c:ser>
        <c:ser>
          <c:idx val="0"/>
          <c:order val="1"/>
          <c:tx>
            <c:strRef>
              <c:f>[1]itdb!$AA$4</c:f>
              <c:strCache>
                <c:ptCount val="1"/>
                <c:pt idx="0">
                  <c:v>Italia</c:v>
                </c:pt>
              </c:strCache>
            </c:strRef>
          </c:tx>
          <c:spPr>
            <a:ln w="34925">
              <a:solidFill>
                <a:srgbClr val="0066CC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156-405B-8BE6-5DDE57A4E44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[1]itdb!$AA$10:$AA$24</c:f>
              <c:numCache>
                <c:formatCode>0.0;[Red]\-0.0</c:formatCode>
                <c:ptCount val="15"/>
                <c:pt idx="0">
                  <c:v>104.55744048758932</c:v>
                </c:pt>
                <c:pt idx="1">
                  <c:v>103.7006987737583</c:v>
                </c:pt>
                <c:pt idx="2">
                  <c:v>104.08752762385033</c:v>
                </c:pt>
                <c:pt idx="3">
                  <c:v>103.56522538674571</c:v>
                </c:pt>
                <c:pt idx="4">
                  <c:v>101.46392872600401</c:v>
                </c:pt>
                <c:pt idx="5">
                  <c:v>101.79260584760006</c:v>
                </c:pt>
                <c:pt idx="6">
                  <c:v>102.71590020936264</c:v>
                </c:pt>
                <c:pt idx="7">
                  <c:v>104.2383193102787</c:v>
                </c:pt>
                <c:pt idx="8">
                  <c:v>105.56415550340733</c:v>
                </c:pt>
                <c:pt idx="9">
                  <c:v>106.60464135634292</c:v>
                </c:pt>
                <c:pt idx="10">
                  <c:v>107.30426950903974</c:v>
                </c:pt>
                <c:pt idx="11">
                  <c:v>103.9418238509063</c:v>
                </c:pt>
                <c:pt idx="12">
                  <c:v>104.72514196998534</c:v>
                </c:pt>
                <c:pt idx="13">
                  <c:v>105.37832196676042</c:v>
                </c:pt>
                <c:pt idx="14">
                  <c:v>106.59226856047312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D156-405B-8BE6-5DDE57A4E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6504320"/>
        <c:axId val="414695424"/>
      </c:lineChart>
      <c:catAx>
        <c:axId val="41650432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414695424"/>
        <c:crossesAt val="100"/>
        <c:auto val="1"/>
        <c:lblAlgn val="ctr"/>
        <c:lblOffset val="100"/>
        <c:noMultiLvlLbl val="0"/>
      </c:catAx>
      <c:valAx>
        <c:axId val="414695424"/>
        <c:scaling>
          <c:orientation val="minMax"/>
          <c:min val="10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6504320"/>
        <c:crosses val="autoZero"/>
        <c:crossBetween val="between"/>
        <c:majorUnit val="2"/>
      </c:valAx>
      <c:catAx>
        <c:axId val="416504832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4696000"/>
        <c:crossesAt val="0"/>
        <c:auto val="1"/>
        <c:lblAlgn val="ctr"/>
        <c:lblOffset val="100"/>
        <c:noMultiLvlLbl val="0"/>
      </c:catAx>
      <c:valAx>
        <c:axId val="414696000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6504832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0974408139102372"/>
          <c:y val="0.93641723816780964"/>
          <c:w val="0.3765201355818546"/>
          <c:h val="5.3436965540597736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1118769841269842"/>
          <c:w val="0.93270893246187359"/>
          <c:h val="0.64323399197741793"/>
        </c:manualLayout>
      </c:layout>
      <c:lineChart>
        <c:grouping val="standard"/>
        <c:varyColors val="0"/>
        <c:ser>
          <c:idx val="1"/>
          <c:order val="0"/>
          <c:tx>
            <c:strRef>
              <c:f>[1]erdb!$AO$4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rgbClr val="0000FF"/>
              </a:solidFill>
              <a:prstDash val="dash"/>
            </a:ln>
          </c:spPr>
          <c:marker>
            <c:symbol val="none"/>
          </c:marker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[1]erdb!$AO$10:$AO$24</c:f>
              <c:numCache>
                <c:formatCode>0.0;[Red]\-0.0</c:formatCode>
                <c:ptCount val="15"/>
                <c:pt idx="0">
                  <c:v>71.430987694687701</c:v>
                </c:pt>
                <c:pt idx="1">
                  <c:v>70.825495438628863</c:v>
                </c:pt>
                <c:pt idx="2">
                  <c:v>71.150977985678239</c:v>
                </c:pt>
                <c:pt idx="3">
                  <c:v>72.019517990619562</c:v>
                </c:pt>
                <c:pt idx="4">
                  <c:v>71.980186303872912</c:v>
                </c:pt>
                <c:pt idx="5">
                  <c:v>72.189396192789019</c:v>
                </c:pt>
                <c:pt idx="6">
                  <c:v>72.175705022112396</c:v>
                </c:pt>
                <c:pt idx="7">
                  <c:v>73.482333532240901</c:v>
                </c:pt>
                <c:pt idx="8">
                  <c:v>73.36689158632079</c:v>
                </c:pt>
                <c:pt idx="9">
                  <c:v>73.873170665437343</c:v>
                </c:pt>
                <c:pt idx="10">
                  <c:v>74.480211229524258</c:v>
                </c:pt>
                <c:pt idx="11">
                  <c:v>72.453171462682093</c:v>
                </c:pt>
                <c:pt idx="12">
                  <c:v>72.40805618552838</c:v>
                </c:pt>
                <c:pt idx="13">
                  <c:v>73.039325407885443</c:v>
                </c:pt>
                <c:pt idx="14">
                  <c:v>73.753303554980974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7D4-4C5E-9454-4CE67AB81C1D}"/>
            </c:ext>
          </c:extLst>
        </c:ser>
        <c:ser>
          <c:idx val="0"/>
          <c:order val="1"/>
          <c:tx>
            <c:strRef>
              <c:f>[1]itdb!$AO$4</c:f>
              <c:strCache>
                <c:ptCount val="1"/>
                <c:pt idx="0">
                  <c:v>Italia</c:v>
                </c:pt>
              </c:strCache>
            </c:strRef>
          </c:tx>
          <c:spPr>
            <a:ln w="34925">
              <a:solidFill>
                <a:srgbClr val="0000FF"/>
              </a:solidFill>
            </a:ln>
          </c:spPr>
          <c:marker>
            <c:symbol val="none"/>
          </c:marker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[1]itdb!$AO$10:$AO$24</c:f>
              <c:numCache>
                <c:formatCode>0.0;[Red]\-0.0</c:formatCode>
                <c:ptCount val="15"/>
                <c:pt idx="0">
                  <c:v>61.776950919241322</c:v>
                </c:pt>
                <c:pt idx="1">
                  <c:v>61.511817649174859</c:v>
                </c:pt>
                <c:pt idx="2">
                  <c:v>61.590370079415145</c:v>
                </c:pt>
                <c:pt idx="3">
                  <c:v>62.906314016421682</c:v>
                </c:pt>
                <c:pt idx="4">
                  <c:v>62.726005879658352</c:v>
                </c:pt>
                <c:pt idx="5">
                  <c:v>63.419887888071557</c:v>
                </c:pt>
                <c:pt idx="6">
                  <c:v>63.633288828979005</c:v>
                </c:pt>
                <c:pt idx="7">
                  <c:v>64.630514533613336</c:v>
                </c:pt>
                <c:pt idx="8">
                  <c:v>65.157101486133257</c:v>
                </c:pt>
                <c:pt idx="9">
                  <c:v>65.433379497603426</c:v>
                </c:pt>
                <c:pt idx="10">
                  <c:v>65.541144292977322</c:v>
                </c:pt>
                <c:pt idx="11">
                  <c:v>63.377973137534823</c:v>
                </c:pt>
                <c:pt idx="12">
                  <c:v>64.342459067242345</c:v>
                </c:pt>
                <c:pt idx="13">
                  <c:v>65.293622104524971</c:v>
                </c:pt>
                <c:pt idx="14">
                  <c:v>66.293029819166435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7D4-4C5E-9454-4CE67AB81C1D}"/>
            </c:ext>
          </c:extLst>
        </c:ser>
        <c:ser>
          <c:idx val="3"/>
          <c:order val="2"/>
          <c:tx>
            <c:strRef>
              <c:f>[1]erdb!$AP$9</c:f>
              <c:strCache>
                <c:ptCount val="1"/>
                <c:pt idx="0">
                  <c:v>Tasso di occupazione</c:v>
                </c:pt>
              </c:strCache>
            </c:strRef>
          </c:tx>
          <c:spPr>
            <a:ln>
              <a:solidFill>
                <a:srgbClr val="FF0000"/>
              </a:solidFill>
              <a:prstDash val="dash"/>
            </a:ln>
          </c:spPr>
          <c:marker>
            <c:symbol val="none"/>
          </c:marker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[1]erdb!$AP$10:$AP$24</c:f>
              <c:numCache>
                <c:formatCode>0.0;[Red]\-0.0</c:formatCode>
                <c:ptCount val="15"/>
                <c:pt idx="0">
                  <c:v>68.00562211351361</c:v>
                </c:pt>
                <c:pt idx="1">
                  <c:v>66.77993069380264</c:v>
                </c:pt>
                <c:pt idx="2">
                  <c:v>67.371317496006014</c:v>
                </c:pt>
                <c:pt idx="3">
                  <c:v>66.908560363952134</c:v>
                </c:pt>
                <c:pt idx="4">
                  <c:v>65.875718294436112</c:v>
                </c:pt>
                <c:pt idx="5">
                  <c:v>66.153340117028264</c:v>
                </c:pt>
                <c:pt idx="6">
                  <c:v>66.58345836259295</c:v>
                </c:pt>
                <c:pt idx="7">
                  <c:v>68.405925364170457</c:v>
                </c:pt>
                <c:pt idx="8">
                  <c:v>68.610336235907525</c:v>
                </c:pt>
                <c:pt idx="9">
                  <c:v>69.589695004906034</c:v>
                </c:pt>
                <c:pt idx="10">
                  <c:v>70.367759304972267</c:v>
                </c:pt>
                <c:pt idx="11">
                  <c:v>68.201310315481066</c:v>
                </c:pt>
                <c:pt idx="12">
                  <c:v>68.473346045974296</c:v>
                </c:pt>
                <c:pt idx="13">
                  <c:v>68.960348841202162</c:v>
                </c:pt>
                <c:pt idx="14">
                  <c:v>69.786329275893848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C7D4-4C5E-9454-4CE67AB81C1D}"/>
            </c:ext>
          </c:extLst>
        </c:ser>
        <c:ser>
          <c:idx val="2"/>
          <c:order val="3"/>
          <c:tx>
            <c:strRef>
              <c:f>[1]itdb!$AP$9</c:f>
              <c:strCache>
                <c:ptCount val="1"/>
                <c:pt idx="0">
                  <c:v>Tasso di occupazione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[1]itdb!$AP$10:$AP$24</c:f>
              <c:numCache>
                <c:formatCode>0.0;[Red]\-0.0</c:formatCode>
                <c:ptCount val="15"/>
                <c:pt idx="0">
                  <c:v>56.920540928601724</c:v>
                </c:pt>
                <c:pt idx="1">
                  <c:v>56.275419291154293</c:v>
                </c:pt>
                <c:pt idx="2">
                  <c:v>56.346080462452363</c:v>
                </c:pt>
                <c:pt idx="3">
                  <c:v>56.071989206595973</c:v>
                </c:pt>
                <c:pt idx="4">
                  <c:v>54.98117457944565</c:v>
                </c:pt>
                <c:pt idx="5">
                  <c:v>55.291816303095466</c:v>
                </c:pt>
                <c:pt idx="6">
                  <c:v>56.01482993179382</c:v>
                </c:pt>
                <c:pt idx="7">
                  <c:v>57.060959885953601</c:v>
                </c:pt>
                <c:pt idx="8">
                  <c:v>57.846741020389182</c:v>
                </c:pt>
                <c:pt idx="9">
                  <c:v>58.526610968418588</c:v>
                </c:pt>
                <c:pt idx="10">
                  <c:v>59.050753809024691</c:v>
                </c:pt>
                <c:pt idx="11">
                  <c:v>57.470792638959665</c:v>
                </c:pt>
                <c:pt idx="12">
                  <c:v>58.23164762589181</c:v>
                </c:pt>
                <c:pt idx="13">
                  <c:v>58.831913939602686</c:v>
                </c:pt>
                <c:pt idx="14">
                  <c:v>59.756117667840847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C7D4-4C5E-9454-4CE67AB81C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6479744"/>
        <c:axId val="414698880"/>
      </c:lineChart>
      <c:catAx>
        <c:axId val="41647974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4698880"/>
        <c:crosses val="autoZero"/>
        <c:auto val="1"/>
        <c:lblAlgn val="ctr"/>
        <c:lblOffset val="100"/>
        <c:tickLblSkip val="3"/>
        <c:noMultiLvlLbl val="0"/>
      </c:catAx>
      <c:valAx>
        <c:axId val="414698880"/>
        <c:scaling>
          <c:orientation val="minMax"/>
          <c:min val="5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6479744"/>
        <c:crosses val="autoZero"/>
        <c:crossBetween val="between"/>
        <c:majorUnit val="5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"/>
          <c:y val="0.91069218537463847"/>
          <c:w val="1"/>
          <c:h val="6.9166427189302104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1621928391026594"/>
          <c:w val="0.93270893246187359"/>
          <c:h val="0.63820254543653732"/>
        </c:manualLayout>
      </c:layout>
      <c:lineChart>
        <c:grouping val="standard"/>
        <c:varyColors val="0"/>
        <c:ser>
          <c:idx val="1"/>
          <c:order val="0"/>
          <c:tx>
            <c:strRef>
              <c:f>[1]erdb!$AQ$4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872-46A4-AD50-CFDE90EB725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[1]erdb!$AQ$10:$AQ$24</c:f>
              <c:numCache>
                <c:formatCode>0.0;[Red]\-0.0</c:formatCode>
                <c:ptCount val="15"/>
                <c:pt idx="0">
                  <c:v>4.7953495978732334</c:v>
                </c:pt>
                <c:pt idx="1">
                  <c:v>5.7120175718809412</c:v>
                </c:pt>
                <c:pt idx="2">
                  <c:v>5.3121694130936756</c:v>
                </c:pt>
                <c:pt idx="3">
                  <c:v>7.0966284824804564</c:v>
                </c:pt>
                <c:pt idx="4">
                  <c:v>8.4807616135724686</c:v>
                </c:pt>
                <c:pt idx="5">
                  <c:v>8.3614164878742567</c:v>
                </c:pt>
                <c:pt idx="6">
                  <c:v>7.7481011897371124</c:v>
                </c:pt>
                <c:pt idx="7">
                  <c:v>6.9083382686031927</c:v>
                </c:pt>
                <c:pt idx="8">
                  <c:v>6.4832450272434974</c:v>
                </c:pt>
                <c:pt idx="9">
                  <c:v>5.7984185895183167</c:v>
                </c:pt>
                <c:pt idx="10">
                  <c:v>5.5215363338306318</c:v>
                </c:pt>
                <c:pt idx="11">
                  <c:v>5.868426545539152</c:v>
                </c:pt>
                <c:pt idx="12">
                  <c:v>5.4340778455263656</c:v>
                </c:pt>
                <c:pt idx="13">
                  <c:v>5.5846306683480291</c:v>
                </c:pt>
                <c:pt idx="14">
                  <c:v>5.3787072414049213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872-46A4-AD50-CFDE90EB7259}"/>
            </c:ext>
          </c:extLst>
        </c:ser>
        <c:ser>
          <c:idx val="0"/>
          <c:order val="1"/>
          <c:tx>
            <c:strRef>
              <c:f>[1]itdb!$AQ$4</c:f>
              <c:strCache>
                <c:ptCount val="1"/>
                <c:pt idx="0">
                  <c:v>Italia</c:v>
                </c:pt>
              </c:strCache>
            </c:strRef>
          </c:tx>
          <c:spPr>
            <a:ln>
              <a:solidFill>
                <a:srgbClr val="0066CC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872-46A4-AD50-CFDE90EB725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[1]itdb!$AQ$10:$AQ$24</c:f>
              <c:numCache>
                <c:formatCode>0.0;[Red]\-0.0</c:formatCode>
                <c:ptCount val="15"/>
                <c:pt idx="0">
                  <c:v>7.8612005260476518</c:v>
                </c:pt>
                <c:pt idx="1">
                  <c:v>8.5128330752404633</c:v>
                </c:pt>
                <c:pt idx="2">
                  <c:v>8.5147882862219397</c:v>
                </c:pt>
                <c:pt idx="3">
                  <c:v>10.864290678423171</c:v>
                </c:pt>
                <c:pt idx="4">
                  <c:v>12.347081870749729</c:v>
                </c:pt>
                <c:pt idx="5">
                  <c:v>12.816281856759437</c:v>
                </c:pt>
                <c:pt idx="6">
                  <c:v>11.972442470576336</c:v>
                </c:pt>
                <c:pt idx="7">
                  <c:v>11.712044538532846</c:v>
                </c:pt>
                <c:pt idx="8">
                  <c:v>11.219591263279046</c:v>
                </c:pt>
                <c:pt idx="9">
                  <c:v>10.555420768749704</c:v>
                </c:pt>
                <c:pt idx="10">
                  <c:v>9.9027726079052716</c:v>
                </c:pt>
                <c:pt idx="11">
                  <c:v>9.3205576103801153</c:v>
                </c:pt>
                <c:pt idx="12">
                  <c:v>9.4973234314285513</c:v>
                </c:pt>
                <c:pt idx="13">
                  <c:v>9.8963849096594494</c:v>
                </c:pt>
                <c:pt idx="14">
                  <c:v>9.8606326625241341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3872-46A4-AD50-CFDE90EB72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7357824"/>
        <c:axId val="414701184"/>
      </c:lineChart>
      <c:catAx>
        <c:axId val="41735782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4701184"/>
        <c:crosses val="autoZero"/>
        <c:auto val="1"/>
        <c:lblAlgn val="ctr"/>
        <c:lblOffset val="100"/>
        <c:tickLblSkip val="3"/>
        <c:noMultiLvlLbl val="0"/>
      </c:catAx>
      <c:valAx>
        <c:axId val="414701184"/>
        <c:scaling>
          <c:orientation val="minMax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7357824"/>
        <c:crosses val="autoZero"/>
        <c:crossBetween val="between"/>
        <c:majorUnit val="2"/>
      </c:valAx>
    </c:plotArea>
    <c:legend>
      <c:legendPos val="r"/>
      <c:layout>
        <c:manualLayout>
          <c:xMode val="edge"/>
          <c:yMode val="edge"/>
          <c:x val="0"/>
          <c:y val="0.91069218537463847"/>
          <c:w val="1"/>
          <c:h val="6.9166427189302104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6.8105698652075261E-2"/>
          <c:w val="0.93270893246187359"/>
          <c:h val="0.84601912896481146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db!$V$4</c:f>
              <c:strCache>
                <c:ptCount val="1"/>
                <c:pt idx="0">
                  <c:v>Piacenza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003-4398-BF54-DEEC2813B5E6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003-4398-BF54-DEEC2813B5E6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003-4398-BF54-DEEC2813B5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db!$V$10:$V$24</c:f>
              <c:numCache>
                <c:formatCode>0.0;[Red]\-0.0</c:formatCode>
                <c:ptCount val="15"/>
                <c:pt idx="0">
                  <c:v>-8.9388138880847059</c:v>
                </c:pt>
                <c:pt idx="1">
                  <c:v>-4.6495731457041556</c:v>
                </c:pt>
                <c:pt idx="2">
                  <c:v>7.2989783120417817</c:v>
                </c:pt>
                <c:pt idx="3">
                  <c:v>-1.5246683175205611</c:v>
                </c:pt>
                <c:pt idx="4">
                  <c:v>-0.86986720833093223</c:v>
                </c:pt>
                <c:pt idx="5">
                  <c:v>1.3505793337167615</c:v>
                </c:pt>
                <c:pt idx="6">
                  <c:v>-0.72037989034131611</c:v>
                </c:pt>
                <c:pt idx="7">
                  <c:v>0.22802507557084795</c:v>
                </c:pt>
                <c:pt idx="8">
                  <c:v>1.6630566354697063</c:v>
                </c:pt>
                <c:pt idx="9">
                  <c:v>3.2211465956548002</c:v>
                </c:pt>
                <c:pt idx="10">
                  <c:v>0.87122685810541167</c:v>
                </c:pt>
                <c:pt idx="11">
                  <c:v>-9.7329288313907085</c:v>
                </c:pt>
                <c:pt idx="12">
                  <c:v>6.1558050328265557</c:v>
                </c:pt>
                <c:pt idx="13">
                  <c:v>2.2031831993076789</c:v>
                </c:pt>
                <c:pt idx="14">
                  <c:v>2.5852567104364343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4003-4398-BF54-DEEC2813B5E6}"/>
            </c:ext>
          </c:extLst>
        </c:ser>
        <c:ser>
          <c:idx val="3"/>
          <c:order val="3"/>
          <c:tx>
            <c:strRef>
              <c:f>[1]erdb!$V$4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val>
            <c:numRef>
              <c:f>[1]erdb!$V$10:$V$24</c:f>
              <c:numCache>
                <c:formatCode>0.0;[Red]\-0.0</c:formatCode>
                <c:ptCount val="15"/>
                <c:pt idx="0">
                  <c:v>-6.8649522210585285</c:v>
                </c:pt>
                <c:pt idx="1">
                  <c:v>2.3211062570669627</c:v>
                </c:pt>
                <c:pt idx="2">
                  <c:v>2.6752597738515238</c:v>
                </c:pt>
                <c:pt idx="3">
                  <c:v>-2.5524415684816559</c:v>
                </c:pt>
                <c:pt idx="4">
                  <c:v>-0.45624423260203217</c:v>
                </c:pt>
                <c:pt idx="5">
                  <c:v>1.0720347747791514</c:v>
                </c:pt>
                <c:pt idx="6">
                  <c:v>0.62900984370308777</c:v>
                </c:pt>
                <c:pt idx="7">
                  <c:v>1.760611559607117</c:v>
                </c:pt>
                <c:pt idx="8">
                  <c:v>2.2617525606548394</c:v>
                </c:pt>
                <c:pt idx="9">
                  <c:v>1.443206525253582</c:v>
                </c:pt>
                <c:pt idx="10">
                  <c:v>-4.0939251250837749E-2</c:v>
                </c:pt>
                <c:pt idx="11">
                  <c:v>-9.1111552006348902</c:v>
                </c:pt>
                <c:pt idx="12">
                  <c:v>7.1800014393903933</c:v>
                </c:pt>
                <c:pt idx="13">
                  <c:v>2.3560887808914632</c:v>
                </c:pt>
                <c:pt idx="14">
                  <c:v>2.684126406822096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4003-4398-BF54-DEEC2813B5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17510400"/>
        <c:axId val="414702912"/>
      </c:barChart>
      <c:lineChart>
        <c:grouping val="standard"/>
        <c:varyColors val="0"/>
        <c:ser>
          <c:idx val="0"/>
          <c:order val="0"/>
          <c:tx>
            <c:strRef>
              <c:f>db!$Q$4</c:f>
              <c:strCache>
                <c:ptCount val="1"/>
                <c:pt idx="0">
                  <c:v>Piacenza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db!$Q$10:$Q$24</c:f>
              <c:numCache>
                <c:formatCode>0.0</c:formatCode>
                <c:ptCount val="15"/>
                <c:pt idx="0">
                  <c:v>101.97737242622948</c:v>
                </c:pt>
                <c:pt idx="1">
                  <c:v>97.235859903204798</c:v>
                </c:pt>
                <c:pt idx="2">
                  <c:v>104.33308422906705</c:v>
                </c:pt>
                <c:pt idx="3">
                  <c:v>102.74235074913442</c:v>
                </c:pt>
                <c:pt idx="4">
                  <c:v>101.84862873089935</c:v>
                </c:pt>
                <c:pt idx="5">
                  <c:v>103.22417526221278</c:v>
                </c:pt>
                <c:pt idx="6">
                  <c:v>102.48056906165311</c:v>
                </c:pt>
                <c:pt idx="7">
                  <c:v>102.71425045670141</c:v>
                </c:pt>
                <c:pt idx="8">
                  <c:v>104.42244661449455</c:v>
                </c:pt>
                <c:pt idx="9">
                  <c:v>107.78604669871679</c:v>
                </c:pt>
                <c:pt idx="10">
                  <c:v>108.72510768684604</c:v>
                </c:pt>
                <c:pt idx="11">
                  <c:v>98.142970333832395</c:v>
                </c:pt>
                <c:pt idx="12">
                  <c:v>104.18446024100794</c:v>
                </c:pt>
                <c:pt idx="13">
                  <c:v>106.47983476532723</c:v>
                </c:pt>
                <c:pt idx="14">
                  <c:v>109.23261183885947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4003-4398-BF54-DEEC2813B5E6}"/>
            </c:ext>
          </c:extLst>
        </c:ser>
        <c:ser>
          <c:idx val="1"/>
          <c:order val="1"/>
          <c:tx>
            <c:strRef>
              <c:f>[1]erdb!$Q$4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[1]erdb!$Q$10:$Q$24</c:f>
              <c:numCache>
                <c:formatCode>0.0</c:formatCode>
                <c:ptCount val="15"/>
                <c:pt idx="0">
                  <c:v>102.39933529032243</c:v>
                </c:pt>
                <c:pt idx="1">
                  <c:v>104.77613266894107</c:v>
                </c:pt>
                <c:pt idx="2">
                  <c:v>107.57916639883057</c:v>
                </c:pt>
                <c:pt idx="3">
                  <c:v>104.83327103664075</c:v>
                </c:pt>
                <c:pt idx="4">
                  <c:v>104.35497528368802</c:v>
                </c:pt>
                <c:pt idx="5">
                  <c:v>105.47369690794133</c:v>
                </c:pt>
                <c:pt idx="6">
                  <c:v>106.13713684400986</c:v>
                </c:pt>
                <c:pt idx="7">
                  <c:v>108.0057995443215</c:v>
                </c:pt>
                <c:pt idx="8">
                  <c:v>110.44862348117093</c:v>
                </c:pt>
                <c:pt idx="9">
                  <c:v>112.04262522230394</c:v>
                </c:pt>
                <c:pt idx="10">
                  <c:v>111.99675581045615</c:v>
                </c:pt>
                <c:pt idx="11">
                  <c:v>101.79255756888942</c:v>
                </c:pt>
                <c:pt idx="12">
                  <c:v>109.10126466752799</c:v>
                </c:pt>
                <c:pt idx="13">
                  <c:v>111.67178732417031</c:v>
                </c:pt>
                <c:pt idx="14">
                  <c:v>114.66919925670858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4003-4398-BF54-DEEC2813B5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7509888"/>
        <c:axId val="414702336"/>
      </c:lineChart>
      <c:catAx>
        <c:axId val="417509888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4702336"/>
        <c:crossesAt val="100"/>
        <c:auto val="1"/>
        <c:lblAlgn val="ctr"/>
        <c:lblOffset val="200"/>
        <c:noMultiLvlLbl val="0"/>
      </c:catAx>
      <c:valAx>
        <c:axId val="414702336"/>
        <c:scaling>
          <c:orientation val="minMax"/>
          <c:min val="95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7509888"/>
        <c:crosses val="autoZero"/>
        <c:crossBetween val="between"/>
      </c:valAx>
      <c:catAx>
        <c:axId val="417510400"/>
        <c:scaling>
          <c:orientation val="minMax"/>
        </c:scaling>
        <c:delete val="0"/>
        <c:axPos val="b"/>
        <c:majorTickMark val="cross"/>
        <c:minorTickMark val="none"/>
        <c:tickLblPos val="none"/>
        <c:spPr>
          <a:ln>
            <a:solidFill>
              <a:srgbClr val="FF0000"/>
            </a:solidFill>
          </a:ln>
        </c:spPr>
        <c:crossAx val="414702912"/>
        <c:crossesAt val="0"/>
        <c:auto val="1"/>
        <c:lblAlgn val="ctr"/>
        <c:lblOffset val="100"/>
        <c:noMultiLvlLbl val="0"/>
      </c:catAx>
      <c:valAx>
        <c:axId val="414702912"/>
        <c:scaling>
          <c:orientation val="minMax"/>
        </c:scaling>
        <c:delete val="0"/>
        <c:axPos val="r"/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7510400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2472623287619714"/>
          <c:y val="9.1267457034204091E-3"/>
          <c:w val="0.54280028556250692"/>
          <c:h val="4.9545190961425067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Header>&amp;CScenario di previsione</c:oddHead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sz="1400">
                <a:solidFill>
                  <a:srgbClr val="FF0000"/>
                </a:solidFill>
              </a:rPr>
              <a:t>Tasso di variazione</a:t>
            </a:r>
          </a:p>
        </c:rich>
      </c:tx>
      <c:layout>
        <c:manualLayout>
          <c:xMode val="edge"/>
          <c:yMode val="edge"/>
          <c:x val="0.3132465968635641"/>
          <c:y val="9.937402190923318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8159838071088571E-2"/>
          <c:y val="0.15410915492957747"/>
          <c:w val="0.93029132746118604"/>
          <c:h val="0.588602895148669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db!$S$9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db!$S$22:$S$24</c:f>
              <c:numCache>
                <c:formatCode>0.0;[Red]\-0.0</c:formatCode>
                <c:ptCount val="3"/>
                <c:pt idx="0">
                  <c:v>12.001726564615911</c:v>
                </c:pt>
                <c:pt idx="1">
                  <c:v>0.31042686041511391</c:v>
                </c:pt>
                <c:pt idx="2">
                  <c:v>3.0225339094879677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F0C-4584-B169-E69138E8AE13}"/>
            </c:ext>
          </c:extLst>
        </c:ser>
        <c:ser>
          <c:idx val="1"/>
          <c:order val="1"/>
          <c:tx>
            <c:strRef>
              <c:f>db!$T$9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db!$T$22:$T$24</c:f>
              <c:numCache>
                <c:formatCode>0.0;[Red]\-0.0</c:formatCode>
                <c:ptCount val="3"/>
                <c:pt idx="0">
                  <c:v>25.202309431694946</c:v>
                </c:pt>
                <c:pt idx="1">
                  <c:v>9.795470278677687</c:v>
                </c:pt>
                <c:pt idx="2">
                  <c:v>6.2906203424516693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F0C-4584-B169-E69138E8AE13}"/>
            </c:ext>
          </c:extLst>
        </c:ser>
        <c:ser>
          <c:idx val="2"/>
          <c:order val="2"/>
          <c:tx>
            <c:strRef>
              <c:f>db!$U$9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db!$U$22:$U$24</c:f>
              <c:numCache>
                <c:formatCode>0.0;[Red]\-0.0</c:formatCode>
                <c:ptCount val="3"/>
                <c:pt idx="0">
                  <c:v>3.2019525205739141</c:v>
                </c:pt>
                <c:pt idx="1">
                  <c:v>2.3491724033675832</c:v>
                </c:pt>
                <c:pt idx="2">
                  <c:v>2.1745417374701148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F0C-4584-B169-E69138E8AE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17139200"/>
        <c:axId val="415196288"/>
      </c:barChart>
      <c:lineChart>
        <c:grouping val="standard"/>
        <c:varyColors val="0"/>
        <c:ser>
          <c:idx val="3"/>
          <c:order val="3"/>
          <c:tx>
            <c:strRef>
              <c:f>db!$V$9</c:f>
              <c:strCache>
                <c:ptCount val="1"/>
                <c:pt idx="0">
                  <c:v>Totale</c:v>
                </c:pt>
              </c:strCache>
            </c:strRef>
          </c:tx>
          <c:spPr>
            <a:ln w="3492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db!$V$22:$V$24</c:f>
              <c:numCache>
                <c:formatCode>0.0;[Red]\-0.0</c:formatCode>
                <c:ptCount val="3"/>
                <c:pt idx="0">
                  <c:v>6.1558050328265557</c:v>
                </c:pt>
                <c:pt idx="1">
                  <c:v>2.2031831993076789</c:v>
                </c:pt>
                <c:pt idx="2">
                  <c:v>2.5852567104364343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8F0C-4584-B169-E69138E8AE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7139200"/>
        <c:axId val="415196288"/>
      </c:lineChart>
      <c:catAx>
        <c:axId val="417139200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5196288"/>
        <c:crosses val="autoZero"/>
        <c:auto val="1"/>
        <c:lblAlgn val="ctr"/>
        <c:lblOffset val="200"/>
        <c:noMultiLvlLbl val="0"/>
      </c:catAx>
      <c:valAx>
        <c:axId val="415196288"/>
        <c:scaling>
          <c:orientation val="minMax"/>
        </c:scaling>
        <c:delete val="0"/>
        <c:axPos val="l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7139200"/>
        <c:crosses val="autoZero"/>
        <c:crossBetween val="between"/>
      </c:valAx>
      <c:spPr>
        <a:ln>
          <a:noFill/>
        </a:ln>
      </c:spPr>
    </c:plotArea>
    <c:legend>
      <c:legendPos val="b"/>
      <c:layout/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9543574002402241E-2"/>
          <c:w val="0.92630904139433556"/>
          <c:h val="0.74923006755303123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db!$S$9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db!$S$10:$S$24</c:f>
              <c:numCache>
                <c:formatCode>0.0;[Red]\-0.0</c:formatCode>
                <c:ptCount val="15"/>
                <c:pt idx="0">
                  <c:v>-18.244871647757432</c:v>
                </c:pt>
                <c:pt idx="1">
                  <c:v>9.6846136022926022</c:v>
                </c:pt>
                <c:pt idx="2">
                  <c:v>8.5871341573937379</c:v>
                </c:pt>
                <c:pt idx="3">
                  <c:v>-5.8761405509544229E-2</c:v>
                </c:pt>
                <c:pt idx="4">
                  <c:v>-1.2725473953083544</c:v>
                </c:pt>
                <c:pt idx="5">
                  <c:v>-0.22777846176117444</c:v>
                </c:pt>
                <c:pt idx="6">
                  <c:v>0.26840905492808709</c:v>
                </c:pt>
                <c:pt idx="7">
                  <c:v>-1.3582851460567813</c:v>
                </c:pt>
                <c:pt idx="8">
                  <c:v>1.96095823592497</c:v>
                </c:pt>
                <c:pt idx="9">
                  <c:v>8.4909398407463357</c:v>
                </c:pt>
                <c:pt idx="10">
                  <c:v>0.7458252812891919</c:v>
                </c:pt>
                <c:pt idx="11">
                  <c:v>-12.728102406896703</c:v>
                </c:pt>
                <c:pt idx="12">
                  <c:v>12.001726564615911</c:v>
                </c:pt>
                <c:pt idx="13">
                  <c:v>0.31042686041511391</c:v>
                </c:pt>
                <c:pt idx="14">
                  <c:v>3.0225339094879677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683-4612-B550-51E17F8A8766}"/>
            </c:ext>
          </c:extLst>
        </c:ser>
        <c:ser>
          <c:idx val="4"/>
          <c:order val="4"/>
          <c:tx>
            <c:strRef>
              <c:f>db!$T$9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db!$T$10:$T$24</c:f>
              <c:numCache>
                <c:formatCode>0.0;[Red]\-0.0</c:formatCode>
                <c:ptCount val="15"/>
                <c:pt idx="0">
                  <c:v>-11.709906956884076</c:v>
                </c:pt>
                <c:pt idx="1">
                  <c:v>-17.924135237904093</c:v>
                </c:pt>
                <c:pt idx="2">
                  <c:v>1.1782645731668762</c:v>
                </c:pt>
                <c:pt idx="3">
                  <c:v>-13.717756159399652</c:v>
                </c:pt>
                <c:pt idx="4">
                  <c:v>-9.3230706688797742</c:v>
                </c:pt>
                <c:pt idx="5">
                  <c:v>-4.1793993959522986</c:v>
                </c:pt>
                <c:pt idx="6">
                  <c:v>-6.1800046130696673</c:v>
                </c:pt>
                <c:pt idx="7">
                  <c:v>-9.8223716106393688E-2</c:v>
                </c:pt>
                <c:pt idx="8">
                  <c:v>5.7576793219706657</c:v>
                </c:pt>
                <c:pt idx="9">
                  <c:v>-1.8890197067216619</c:v>
                </c:pt>
                <c:pt idx="10">
                  <c:v>10.493637136103295</c:v>
                </c:pt>
                <c:pt idx="11">
                  <c:v>-9.1757910874292303</c:v>
                </c:pt>
                <c:pt idx="12">
                  <c:v>25.202309431694946</c:v>
                </c:pt>
                <c:pt idx="13">
                  <c:v>9.795470278677687</c:v>
                </c:pt>
                <c:pt idx="14">
                  <c:v>6.2906203424516693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683-4612-B550-51E17F8A8766}"/>
            </c:ext>
          </c:extLst>
        </c:ser>
        <c:ser>
          <c:idx val="5"/>
          <c:order val="5"/>
          <c:tx>
            <c:strRef>
              <c:f>db!$U$9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db!$U$10:$U$24</c:f>
              <c:numCache>
                <c:formatCode>0.0;[Red]\-0.0</c:formatCode>
                <c:ptCount val="15"/>
                <c:pt idx="0">
                  <c:v>-6.2324477253507542</c:v>
                </c:pt>
                <c:pt idx="1">
                  <c:v>-7.8506883043031888</c:v>
                </c:pt>
                <c:pt idx="2">
                  <c:v>7.1752781454445413</c:v>
                </c:pt>
                <c:pt idx="3">
                  <c:v>-1.0230594207892074</c:v>
                </c:pt>
                <c:pt idx="4">
                  <c:v>-5.8886608836627996E-2</c:v>
                </c:pt>
                <c:pt idx="5">
                  <c:v>1.9946583106296378</c:v>
                </c:pt>
                <c:pt idx="6">
                  <c:v>-0.70469807168739296</c:v>
                </c:pt>
                <c:pt idx="7">
                  <c:v>0.24173976909769301</c:v>
                </c:pt>
                <c:pt idx="8">
                  <c:v>1.5736420030014742</c:v>
                </c:pt>
                <c:pt idx="9">
                  <c:v>2.2823695463280336</c:v>
                </c:pt>
                <c:pt idx="10">
                  <c:v>0.48239585578393473</c:v>
                </c:pt>
                <c:pt idx="11">
                  <c:v>-8.9667537974851825</c:v>
                </c:pt>
                <c:pt idx="12">
                  <c:v>3.2019525205739141</c:v>
                </c:pt>
                <c:pt idx="13">
                  <c:v>2.3491724033675832</c:v>
                </c:pt>
                <c:pt idx="14">
                  <c:v>2.1745417374701148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683-4612-B550-51E17F8A87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17231872"/>
        <c:axId val="415199168"/>
      </c:barChart>
      <c:lineChart>
        <c:grouping val="standard"/>
        <c:varyColors val="0"/>
        <c:ser>
          <c:idx val="0"/>
          <c:order val="0"/>
          <c:tx>
            <c:strRef>
              <c:f>db!$N$9</c:f>
              <c:strCache>
                <c:ptCount val="1"/>
                <c:pt idx="0">
                  <c:v>Industria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683-4612-B550-51E17F8A876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db!$N$10:$N$24</c:f>
              <c:numCache>
                <c:formatCode>0.0</c:formatCode>
                <c:ptCount val="15"/>
                <c:pt idx="0">
                  <c:v>93.979090816942829</c:v>
                </c:pt>
                <c:pt idx="1">
                  <c:v>103.0806026295114</c:v>
                </c:pt>
                <c:pt idx="2">
                  <c:v>111.93227226755748</c:v>
                </c:pt>
                <c:pt idx="3">
                  <c:v>111.8664992911543</c:v>
                </c:pt>
                <c:pt idx="4">
                  <c:v>110.44294506820206</c:v>
                </c:pt>
                <c:pt idx="5">
                  <c:v>110.19137982680198</c:v>
                </c:pt>
                <c:pt idx="6">
                  <c:v>110.48714346800732</c:v>
                </c:pt>
                <c:pt idx="7">
                  <c:v>108.98641300997892</c:v>
                </c:pt>
                <c:pt idx="8">
                  <c:v>111.12359105193731</c:v>
                </c:pt>
                <c:pt idx="9">
                  <c:v>120.55902831703429</c:v>
                </c:pt>
                <c:pt idx="10">
                  <c:v>121.45818802909933</c:v>
                </c:pt>
                <c:pt idx="11">
                  <c:v>105.99886547519442</c:v>
                </c:pt>
                <c:pt idx="12">
                  <c:v>118.72055947112231</c:v>
                </c:pt>
                <c:pt idx="13">
                  <c:v>119.0890999765558</c:v>
                </c:pt>
                <c:pt idx="14">
                  <c:v>122.68860840585121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0683-4612-B550-51E17F8A8766}"/>
            </c:ext>
          </c:extLst>
        </c:ser>
        <c:ser>
          <c:idx val="1"/>
          <c:order val="1"/>
          <c:tx>
            <c:strRef>
              <c:f>db!$O$9</c:f>
              <c:strCache>
                <c:ptCount val="1"/>
                <c:pt idx="0">
                  <c:v>Costruzioni</c:v>
                </c:pt>
              </c:strCache>
            </c:strRef>
          </c:tx>
          <c:spPr>
            <a:ln w="34925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80808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683-4612-B550-51E17F8A876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db!$O$10:$O$24</c:f>
              <c:numCache>
                <c:formatCode>0.0</c:formatCode>
                <c:ptCount val="15"/>
                <c:pt idx="0">
                  <c:v>121.64726932750591</c:v>
                </c:pt>
                <c:pt idx="1">
                  <c:v>99.843048260026336</c:v>
                </c:pt>
                <c:pt idx="2">
                  <c:v>101.01946352644413</c:v>
                </c:pt>
                <c:pt idx="3">
                  <c:v>87.161859846352854</c:v>
                </c:pt>
                <c:pt idx="4">
                  <c:v>79.035698056567441</c:v>
                </c:pt>
                <c:pt idx="5">
                  <c:v>75.732480569404572</c:v>
                </c:pt>
                <c:pt idx="6">
                  <c:v>71.052209776623286</c:v>
                </c:pt>
                <c:pt idx="7">
                  <c:v>70.982419655804975</c:v>
                </c:pt>
                <c:pt idx="8">
                  <c:v>75.069359754561688</c:v>
                </c:pt>
                <c:pt idx="9">
                  <c:v>73.651284755088241</c:v>
                </c:pt>
                <c:pt idx="10">
                  <c:v>81.37998332336538</c:v>
                </c:pt>
                <c:pt idx="11">
                  <c:v>73.912726066628622</c:v>
                </c:pt>
                <c:pt idx="12">
                  <c:v>92.540439999341416</c:v>
                </c:pt>
                <c:pt idx="13">
                  <c:v>101.60521129523445</c:v>
                </c:pt>
                <c:pt idx="14">
                  <c:v>107.99680938596349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0683-4612-B550-51E17F8A8766}"/>
            </c:ext>
          </c:extLst>
        </c:ser>
        <c:ser>
          <c:idx val="2"/>
          <c:order val="2"/>
          <c:tx>
            <c:strRef>
              <c:f>db!$P$9</c:f>
              <c:strCache>
                <c:ptCount val="1"/>
                <c:pt idx="0">
                  <c:v>Servizi</c:v>
                </c:pt>
              </c:strCache>
            </c:strRef>
          </c:tx>
          <c:spPr>
            <a:ln w="34925">
              <a:solidFill>
                <a:srgbClr val="99CCFF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683-4612-B550-51E17F8A876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db!$P$10:$P$24</c:f>
              <c:numCache>
                <c:formatCode>0.0</c:formatCode>
                <c:ptCount val="15"/>
                <c:pt idx="0">
                  <c:v>103.54841781201974</c:v>
                </c:pt>
                <c:pt idx="1">
                  <c:v>95.419154285560495</c:v>
                </c:pt>
                <c:pt idx="2">
                  <c:v>102.26574400958033</c:v>
                </c:pt>
                <c:pt idx="3">
                  <c:v>101.21950468125013</c:v>
                </c:pt>
                <c:pt idx="4">
                  <c:v>101.15989994746212</c:v>
                </c:pt>
                <c:pt idx="5">
                  <c:v>103.17769429878878</c:v>
                </c:pt>
                <c:pt idx="6">
                  <c:v>102.45060307665371</c:v>
                </c:pt>
                <c:pt idx="7">
                  <c:v>102.69826692797039</c:v>
                </c:pt>
                <c:pt idx="8">
                  <c:v>104.31436999270353</c:v>
                </c:pt>
                <c:pt idx="9">
                  <c:v>106.69520940586094</c:v>
                </c:pt>
                <c:pt idx="10">
                  <c:v>107.20990267435479</c:v>
                </c:pt>
                <c:pt idx="11">
                  <c:v>97.596654655021908</c:v>
                </c:pt>
                <c:pt idx="12">
                  <c:v>100.72165319874421</c:v>
                </c:pt>
                <c:pt idx="13">
                  <c:v>103.08777847990473</c:v>
                </c:pt>
                <c:pt idx="14">
                  <c:v>105.32946524918097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0683-4612-B550-51E17F8A87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7231360"/>
        <c:axId val="415198592"/>
      </c:lineChart>
      <c:catAx>
        <c:axId val="417231360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5198592"/>
        <c:crossesAt val="100"/>
        <c:auto val="1"/>
        <c:lblAlgn val="ctr"/>
        <c:lblOffset val="200"/>
        <c:noMultiLvlLbl val="0"/>
      </c:catAx>
      <c:valAx>
        <c:axId val="415198592"/>
        <c:scaling>
          <c:orientation val="minMax"/>
          <c:min val="6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7231360"/>
        <c:crossesAt val="1"/>
        <c:crossBetween val="between"/>
        <c:majorUnit val="10"/>
      </c:valAx>
      <c:catAx>
        <c:axId val="417231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>
            <a:solidFill>
              <a:srgbClr val="FF0000"/>
            </a:solidFill>
          </a:ln>
        </c:spPr>
        <c:crossAx val="415199168"/>
        <c:crossesAt val="0"/>
        <c:auto val="1"/>
        <c:lblAlgn val="ctr"/>
        <c:lblOffset val="100"/>
        <c:noMultiLvlLbl val="0"/>
      </c:catAx>
      <c:valAx>
        <c:axId val="415199168"/>
        <c:scaling>
          <c:orientation val="minMax"/>
        </c:scaling>
        <c:delete val="0"/>
        <c:axPos val="r"/>
        <c:numFmt formatCode="0.0_ ;[Red]\-0.0\ 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7231872"/>
        <c:crosses val="max"/>
        <c:crossBetween val="between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28271298896172192"/>
          <c:y val="1.8277322366217458E-2"/>
          <c:w val="0.43021541798522905"/>
          <c:h val="6.7887197360236268E-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/>
  </c:printSettings>
  <c:userShapes r:id="rId1"/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sz="1400">
                <a:solidFill>
                  <a:srgbClr val="FF0000"/>
                </a:solidFill>
              </a:rPr>
              <a:t>Quota dei macrosettori</a:t>
            </a:r>
          </a:p>
        </c:rich>
      </c:tx>
      <c:layout>
        <c:manualLayout>
          <c:xMode val="edge"/>
          <c:yMode val="edge"/>
          <c:x val="0.27471758337900071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706564457220625E-2"/>
          <c:y val="0.13572985355629133"/>
          <c:w val="0.91029343554277942"/>
          <c:h val="0.63164945226917057"/>
        </c:manualLayout>
      </c:layout>
      <c:areaChart>
        <c:grouping val="percentStacked"/>
        <c:varyColors val="0"/>
        <c:ser>
          <c:idx val="0"/>
          <c:order val="0"/>
          <c:tx>
            <c:strRef>
              <c:f>db!$W$9</c:f>
              <c:strCache>
                <c:ptCount val="1"/>
                <c:pt idx="0">
                  <c:v>Agricoltura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</c:spP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db!$W$10:$W$24</c:f>
              <c:numCache>
                <c:formatCode>0.0</c:formatCode>
                <c:ptCount val="15"/>
                <c:pt idx="0">
                  <c:v>3.2239858437982654</c:v>
                </c:pt>
                <c:pt idx="1">
                  <c:v>3.4302379882386118</c:v>
                </c:pt>
                <c:pt idx="2">
                  <c:v>3.5429926767133955</c:v>
                </c:pt>
                <c:pt idx="3">
                  <c:v>3.4898254547622272</c:v>
                </c:pt>
                <c:pt idx="4">
                  <c:v>3.417395307782761</c:v>
                </c:pt>
                <c:pt idx="5">
                  <c:v>3.5784636113904811</c:v>
                </c:pt>
                <c:pt idx="6">
                  <c:v>3.5504500052769381</c:v>
                </c:pt>
                <c:pt idx="7">
                  <c:v>3.9274006270419841</c:v>
                </c:pt>
                <c:pt idx="8">
                  <c:v>3.7708681985698815</c:v>
                </c:pt>
                <c:pt idx="9">
                  <c:v>3.3975626180077656</c:v>
                </c:pt>
                <c:pt idx="10">
                  <c:v>3.3425855902291941</c:v>
                </c:pt>
                <c:pt idx="11">
                  <c:v>3.5525803628231309</c:v>
                </c:pt>
                <c:pt idx="12">
                  <c:v>3.4362351274630236</c:v>
                </c:pt>
                <c:pt idx="13">
                  <c:v>3.4502846573097434</c:v>
                </c:pt>
                <c:pt idx="14">
                  <c:v>3.4289395771923812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884-4C40-9599-8DA858AECCCA}"/>
            </c:ext>
          </c:extLst>
        </c:ser>
        <c:ser>
          <c:idx val="1"/>
          <c:order val="1"/>
          <c:tx>
            <c:strRef>
              <c:f>db!$X$9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884-4C40-9599-8DA858AECCCA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884-4C40-9599-8DA858AECCCA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884-4C40-9599-8DA858AECCCA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884-4C40-9599-8DA858AECCCA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884-4C40-9599-8DA858AECCCA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884-4C40-9599-8DA858AECCCA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884-4C40-9599-8DA858AECCCA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884-4C40-9599-8DA858AECCCA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884-4C40-9599-8DA858AECCCA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884-4C40-9599-8DA858AECCCA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884-4C40-9599-8DA858AECCCA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 i="0" u="none" strike="noStrike" baseline="0">
                    <a:solidFill>
                      <a:srgbClr val="FF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db!$X$10:$X$24</c:f>
              <c:numCache>
                <c:formatCode>0.0</c:formatCode>
                <c:ptCount val="15"/>
                <c:pt idx="0">
                  <c:v>20.216000603917596</c:v>
                </c:pt>
                <c:pt idx="1">
                  <c:v>23.25510527826772</c:v>
                </c:pt>
                <c:pt idx="2">
                  <c:v>23.53428966818203</c:v>
                </c:pt>
                <c:pt idx="3">
                  <c:v>23.88462185091684</c:v>
                </c:pt>
                <c:pt idx="4">
                  <c:v>23.787599243138992</c:v>
                </c:pt>
                <c:pt idx="5">
                  <c:v>23.417149040012987</c:v>
                </c:pt>
                <c:pt idx="6">
                  <c:v>23.65037533635574</c:v>
                </c:pt>
                <c:pt idx="7">
                  <c:v>23.27606054652421</c:v>
                </c:pt>
                <c:pt idx="8">
                  <c:v>23.344266007963029</c:v>
                </c:pt>
                <c:pt idx="9">
                  <c:v>24.536070782252978</c:v>
                </c:pt>
                <c:pt idx="10">
                  <c:v>24.505567911803141</c:v>
                </c:pt>
                <c:pt idx="11">
                  <c:v>23.692442721055567</c:v>
                </c:pt>
                <c:pt idx="12">
                  <c:v>24.997167987854453</c:v>
                </c:pt>
                <c:pt idx="13">
                  <c:v>24.534231837704343</c:v>
                </c:pt>
                <c:pt idx="14">
                  <c:v>24.638810804730319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6884-4C40-9599-8DA858AECCCA}"/>
            </c:ext>
          </c:extLst>
        </c:ser>
        <c:ser>
          <c:idx val="2"/>
          <c:order val="2"/>
          <c:tx>
            <c:strRef>
              <c:f>db!$Y$9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884-4C40-9599-8DA858AECCCA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6884-4C40-9599-8DA858AECCCA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6884-4C40-9599-8DA858AECCCA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884-4C40-9599-8DA858AECCCA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6884-4C40-9599-8DA858AECCCA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884-4C40-9599-8DA858AECCCA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6884-4C40-9599-8DA858AECCCA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6884-4C40-9599-8DA858AECCCA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6884-4C40-9599-8DA858AECCCA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884-4C40-9599-8DA858AECCCA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6884-4C40-9599-8DA858AECCCA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db!$Y$10:$Y$24</c:f>
              <c:numCache>
                <c:formatCode>0.0</c:formatCode>
                <c:ptCount val="15"/>
                <c:pt idx="0">
                  <c:v>6.3899416421900117</c:v>
                </c:pt>
                <c:pt idx="1">
                  <c:v>5.5003422990805815</c:v>
                </c:pt>
                <c:pt idx="2">
                  <c:v>5.1865832940265788</c:v>
                </c:pt>
                <c:pt idx="3">
                  <c:v>4.544387277797874</c:v>
                </c:pt>
                <c:pt idx="4">
                  <c:v>4.156870090229015</c:v>
                </c:pt>
                <c:pt idx="5">
                  <c:v>3.9300593178379333</c:v>
                </c:pt>
                <c:pt idx="6">
                  <c:v>3.7139359181940073</c:v>
                </c:pt>
                <c:pt idx="7">
                  <c:v>3.7018468133277387</c:v>
                </c:pt>
                <c:pt idx="8">
                  <c:v>3.8509439037108599</c:v>
                </c:pt>
                <c:pt idx="9">
                  <c:v>3.6602953358725947</c:v>
                </c:pt>
                <c:pt idx="10">
                  <c:v>4.0094619372658045</c:v>
                </c:pt>
                <c:pt idx="11">
                  <c:v>4.034208753012769</c:v>
                </c:pt>
                <c:pt idx="12">
                  <c:v>4.7580276222347635</c:v>
                </c:pt>
                <c:pt idx="13">
                  <c:v>5.1114834590175784</c:v>
                </c:pt>
                <c:pt idx="14">
                  <c:v>5.2961094522843508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6884-4C40-9599-8DA858AECCCA}"/>
            </c:ext>
          </c:extLst>
        </c:ser>
        <c:ser>
          <c:idx val="3"/>
          <c:order val="3"/>
          <c:tx>
            <c:strRef>
              <c:f>db!$Z$9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6884-4C40-9599-8DA858AECCCA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6884-4C40-9599-8DA858AECCCA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6884-4C40-9599-8DA858AECCCA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6884-4C40-9599-8DA858AECCCA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6884-4C40-9599-8DA858AECCCA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6884-4C40-9599-8DA858AECCCA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6884-4C40-9599-8DA858AECCCA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6884-4C40-9599-8DA858AECCCA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6884-4C40-9599-8DA858AECCCA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6884-4C40-9599-8DA858AECCCA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6884-4C40-9599-8DA858AECCCA}"/>
                </c:ext>
              </c:extLst>
            </c:dLbl>
            <c:numFmt formatCode="0.0" sourceLinked="0"/>
            <c:spPr>
              <a:noFill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db!$Z$10:$Z$24</c:f>
              <c:numCache>
                <c:formatCode>0.0</c:formatCode>
                <c:ptCount val="15"/>
                <c:pt idx="0">
                  <c:v>70.170071910094137</c:v>
                </c:pt>
                <c:pt idx="1">
                  <c:v>67.814314434413077</c:v>
                </c:pt>
                <c:pt idx="2">
                  <c:v>67.736134361078001</c:v>
                </c:pt>
                <c:pt idx="3">
                  <c:v>68.081165416523064</c:v>
                </c:pt>
                <c:pt idx="4">
                  <c:v>68.63813535884924</c:v>
                </c:pt>
                <c:pt idx="5">
                  <c:v>69.074328030758593</c:v>
                </c:pt>
                <c:pt idx="6">
                  <c:v>69.08523874017331</c:v>
                </c:pt>
                <c:pt idx="7">
                  <c:v>69.094692013106069</c:v>
                </c:pt>
                <c:pt idx="8">
                  <c:v>69.033921889756229</c:v>
                </c:pt>
                <c:pt idx="9">
                  <c:v>68.406071263866679</c:v>
                </c:pt>
                <c:pt idx="10">
                  <c:v>68.142384560701856</c:v>
                </c:pt>
                <c:pt idx="11">
                  <c:v>68.720768163108531</c:v>
                </c:pt>
                <c:pt idx="12">
                  <c:v>66.808569262447762</c:v>
                </c:pt>
                <c:pt idx="13">
                  <c:v>66.904000045968331</c:v>
                </c:pt>
                <c:pt idx="14">
                  <c:v>66.636140165792952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4-6884-4C40-9599-8DA858AECC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7233408"/>
        <c:axId val="415201472"/>
      </c:areaChart>
      <c:catAx>
        <c:axId val="417233408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5201472"/>
        <c:crosses val="autoZero"/>
        <c:auto val="1"/>
        <c:lblAlgn val="ctr"/>
        <c:lblOffset val="200"/>
        <c:tickLblSkip val="2"/>
        <c:tickMarkSkip val="1"/>
        <c:noMultiLvlLbl val="0"/>
      </c:catAx>
      <c:valAx>
        <c:axId val="415201472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7233408"/>
        <c:crosses val="autoZero"/>
        <c:crossBetween val="midCat"/>
        <c:majorUnit val="0.2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8.1050926326516878E-2"/>
          <c:y val="0.9097335680751174"/>
          <c:w val="0.83179314124196013"/>
          <c:h val="9.0266431924882623E-2"/>
        </c:manualLayout>
      </c:layout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8897637795275592E-2"/>
          <c:w val="0.82975046296296284"/>
          <c:h val="0.796528983365134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84A-4450-ADD7-A7C10B5894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57546752"/>
        <c:axId val="368101056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84A-4450-ADD7-A7C10B5894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546752"/>
        <c:axId val="368101056"/>
      </c:lineChart>
      <c:dateAx>
        <c:axId val="25754675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68101056"/>
        <c:crosses val="autoZero"/>
        <c:auto val="0"/>
        <c:lblOffset val="300"/>
        <c:baseTimeUnit val="days"/>
      </c:dateAx>
      <c:valAx>
        <c:axId val="368101056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57546752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5112726293828657"/>
          <c:y val="4.1939494405304608E-3"/>
          <c:w val="0.846421697287839"/>
          <c:h val="8.2272505410507901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9823399944337712E-2"/>
          <c:w val="0.93270893246187359"/>
          <c:h val="0.76512141280353196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db!$I$4</c:f>
              <c:strCache>
                <c:ptCount val="1"/>
                <c:pt idx="0">
                  <c:v>Piacenza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392-4A0C-B1D6-06BFC0952FC9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392-4A0C-B1D6-06BFC0952FC9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392-4A0C-B1D6-06BFC0952FC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db!$I$10:$I$24</c:f>
              <c:numCache>
                <c:formatCode>0.0;[Red]\-0.0</c:formatCode>
                <c:ptCount val="15"/>
                <c:pt idx="0">
                  <c:v>-13.582287736515863</c:v>
                </c:pt>
                <c:pt idx="1">
                  <c:v>-6.995578475009534</c:v>
                </c:pt>
                <c:pt idx="2">
                  <c:v>28.933312551872213</c:v>
                </c:pt>
                <c:pt idx="3">
                  <c:v>16.254355778158303</c:v>
                </c:pt>
                <c:pt idx="4">
                  <c:v>10.703027879046555</c:v>
                </c:pt>
                <c:pt idx="5">
                  <c:v>6.9824018109740038</c:v>
                </c:pt>
                <c:pt idx="6">
                  <c:v>6.3079621734996039</c:v>
                </c:pt>
                <c:pt idx="7">
                  <c:v>8.6599293209929975</c:v>
                </c:pt>
                <c:pt idx="8">
                  <c:v>1.3626422441157304</c:v>
                </c:pt>
                <c:pt idx="9">
                  <c:v>16.888933731646393</c:v>
                </c:pt>
                <c:pt idx="10">
                  <c:v>12.586824249439243</c:v>
                </c:pt>
                <c:pt idx="11">
                  <c:v>1.7955073244260156</c:v>
                </c:pt>
                <c:pt idx="12">
                  <c:v>-13.147004139415163</c:v>
                </c:pt>
                <c:pt idx="13">
                  <c:v>8.1878710218125086</c:v>
                </c:pt>
                <c:pt idx="14">
                  <c:v>7.1760393906551867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7392-4A0C-B1D6-06BFC0952FC9}"/>
            </c:ext>
          </c:extLst>
        </c:ser>
        <c:ser>
          <c:idx val="3"/>
          <c:order val="3"/>
          <c:tx>
            <c:strRef>
              <c:f>[1]erdb!$I$4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[1]erdb!$I$10:$I$24</c:f>
              <c:numCache>
                <c:formatCode>0.0;[Red]\-0.0</c:formatCode>
                <c:ptCount val="15"/>
                <c:pt idx="0">
                  <c:v>-21.455992500144326</c:v>
                </c:pt>
                <c:pt idx="1">
                  <c:v>13.559421760520451</c:v>
                </c:pt>
                <c:pt idx="2">
                  <c:v>8.7732935962090188</c:v>
                </c:pt>
                <c:pt idx="3">
                  <c:v>1.1716403208351434</c:v>
                </c:pt>
                <c:pt idx="4">
                  <c:v>2.8679137341177219</c:v>
                </c:pt>
                <c:pt idx="5">
                  <c:v>4.3124744010987648</c:v>
                </c:pt>
                <c:pt idx="6">
                  <c:v>4.8476595820030832</c:v>
                </c:pt>
                <c:pt idx="7">
                  <c:v>2.2729219759610952</c:v>
                </c:pt>
                <c:pt idx="8">
                  <c:v>4.9978680118844876</c:v>
                </c:pt>
                <c:pt idx="9">
                  <c:v>4.3119799217168797</c:v>
                </c:pt>
                <c:pt idx="10">
                  <c:v>3.8113368044707441</c:v>
                </c:pt>
                <c:pt idx="11">
                  <c:v>-6.5554504765741655</c:v>
                </c:pt>
                <c:pt idx="12">
                  <c:v>11.478687939150078</c:v>
                </c:pt>
                <c:pt idx="13">
                  <c:v>3.4149424846398047</c:v>
                </c:pt>
                <c:pt idx="14">
                  <c:v>3.4675122294919758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7392-4A0C-B1D6-06BFC0952F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17902080"/>
        <c:axId val="416883840"/>
      </c:barChart>
      <c:lineChart>
        <c:grouping val="standard"/>
        <c:varyColors val="0"/>
        <c:ser>
          <c:idx val="0"/>
          <c:order val="0"/>
          <c:tx>
            <c:strRef>
              <c:f>db!$D$4</c:f>
              <c:strCache>
                <c:ptCount val="1"/>
                <c:pt idx="0">
                  <c:v>Piacenza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db!$D$10:$D$24</c:f>
              <c:numCache>
                <c:formatCode>0.0</c:formatCode>
                <c:ptCount val="15"/>
                <c:pt idx="0">
                  <c:v>163.50153239725989</c:v>
                </c:pt>
                <c:pt idx="1">
                  <c:v>152.06365439056643</c:v>
                </c:pt>
                <c:pt idx="2">
                  <c:v>196.06070679318779</c:v>
                </c:pt>
                <c:pt idx="3">
                  <c:v>227.9291116165243</c:v>
                </c:pt>
                <c:pt idx="4">
                  <c:v>252.32442797730403</c:v>
                </c:pt>
                <c:pt idx="5">
                  <c:v>269.94273340592105</c:v>
                </c:pt>
                <c:pt idx="6">
                  <c:v>286.9706189192774</c:v>
                </c:pt>
                <c:pt idx="7">
                  <c:v>311.82207168970302</c:v>
                </c:pt>
                <c:pt idx="8">
                  <c:v>316.0710909650237</c:v>
                </c:pt>
                <c:pt idx="9">
                  <c:v>369.45212806299838</c:v>
                </c:pt>
                <c:pt idx="10">
                  <c:v>415.95441810810121</c:v>
                </c:pt>
                <c:pt idx="11">
                  <c:v>423.42291015150573</c:v>
                </c:pt>
                <c:pt idx="12">
                  <c:v>367.75548262665512</c:v>
                </c:pt>
                <c:pt idx="13">
                  <c:v>397.86682721976973</c:v>
                </c:pt>
                <c:pt idx="14">
                  <c:v>426.41790746341053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7392-4A0C-B1D6-06BFC0952FC9}"/>
            </c:ext>
          </c:extLst>
        </c:ser>
        <c:ser>
          <c:idx val="1"/>
          <c:order val="1"/>
          <c:tx>
            <c:strRef>
              <c:f>[1]erdb!$D$4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[1]erdb!$D$10:$D$24</c:f>
              <c:numCache>
                <c:formatCode>0.0</c:formatCode>
                <c:ptCount val="15"/>
                <c:pt idx="0">
                  <c:v>108.23900656170925</c:v>
                </c:pt>
                <c:pt idx="1">
                  <c:v>122.91558997080881</c:v>
                </c:pt>
                <c:pt idx="2">
                  <c:v>133.69933555446033</c:v>
                </c:pt>
                <c:pt idx="3">
                  <c:v>135.26581087850508</c:v>
                </c:pt>
                <c:pt idx="4">
                  <c:v>139.14511764625541</c:v>
                </c:pt>
                <c:pt idx="5">
                  <c:v>145.14571522512895</c:v>
                </c:pt>
                <c:pt idx="6">
                  <c:v>152.18188539710684</c:v>
                </c:pt>
                <c:pt idx="7">
                  <c:v>155.64086091372963</c:v>
                </c:pt>
                <c:pt idx="8">
                  <c:v>163.41958571475851</c:v>
                </c:pt>
                <c:pt idx="9">
                  <c:v>170.46620543893184</c:v>
                </c:pt>
                <c:pt idx="10">
                  <c:v>176.96324666601055</c:v>
                </c:pt>
                <c:pt idx="11">
                  <c:v>165.36250866908244</c:v>
                </c:pt>
                <c:pt idx="12">
                  <c:v>184.34395500755639</c:v>
                </c:pt>
                <c:pt idx="13">
                  <c:v>190.63919504497474</c:v>
                </c:pt>
                <c:pt idx="14">
                  <c:v>197.24963244736429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7392-4A0C-B1D6-06BFC0952F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7901568"/>
        <c:axId val="416883264"/>
      </c:lineChart>
      <c:catAx>
        <c:axId val="417901568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6883264"/>
        <c:crossesAt val="100"/>
        <c:auto val="1"/>
        <c:lblAlgn val="ctr"/>
        <c:lblOffset val="100"/>
        <c:noMultiLvlLbl val="0"/>
      </c:catAx>
      <c:valAx>
        <c:axId val="416883264"/>
        <c:scaling>
          <c:orientation val="minMax"/>
          <c:min val="10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7901568"/>
        <c:crosses val="autoZero"/>
        <c:crossBetween val="between"/>
      </c:valAx>
      <c:catAx>
        <c:axId val="41790208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spPr>
          <a:ln>
            <a:solidFill>
              <a:srgbClr val="FF0000"/>
            </a:solidFill>
          </a:ln>
        </c:spPr>
        <c:crossAx val="416883840"/>
        <c:crossesAt val="0"/>
        <c:auto val="1"/>
        <c:lblAlgn val="ctr"/>
        <c:lblOffset val="100"/>
        <c:noMultiLvlLbl val="0"/>
      </c:catAx>
      <c:valAx>
        <c:axId val="416883840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7902080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19879083447708598"/>
          <c:y val="1.7812271244355766E-2"/>
          <c:w val="0.59724058567788274"/>
          <c:h val="7.8882915510718396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6253261845428382"/>
          <c:w val="0.87884699074074069"/>
          <c:h val="0.587477030734764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db!$I$4</c:f>
              <c:strCache>
                <c:ptCount val="1"/>
                <c:pt idx="0">
                  <c:v>Piacenza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db!$I$22:$I$24</c:f>
              <c:numCache>
                <c:formatCode>0.0;[Red]\-0.0</c:formatCode>
                <c:ptCount val="3"/>
                <c:pt idx="0">
                  <c:v>-13.147004139415163</c:v>
                </c:pt>
                <c:pt idx="1">
                  <c:v>8.1878710218125086</c:v>
                </c:pt>
                <c:pt idx="2">
                  <c:v>7.1760393906551867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C0E-4DD6-9555-F38905638DAF}"/>
            </c:ext>
          </c:extLst>
        </c:ser>
        <c:ser>
          <c:idx val="1"/>
          <c:order val="1"/>
          <c:tx>
            <c:strRef>
              <c:f>[1]erdb!$I$4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[1]erdb!$I$22:$I$24</c:f>
              <c:numCache>
                <c:formatCode>0.0;[Red]\-0.0</c:formatCode>
                <c:ptCount val="3"/>
                <c:pt idx="0">
                  <c:v>11.478687939150078</c:v>
                </c:pt>
                <c:pt idx="1">
                  <c:v>3.4149424846398047</c:v>
                </c:pt>
                <c:pt idx="2">
                  <c:v>3.4675122294919758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C0E-4DD6-9555-F38905638DAF}"/>
            </c:ext>
          </c:extLst>
        </c:ser>
        <c:ser>
          <c:idx val="2"/>
          <c:order val="2"/>
          <c:tx>
            <c:strRef>
              <c:f>[1]itdb!$I$4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[1]itdb!$I$22:$I$24</c:f>
              <c:numCache>
                <c:formatCode>0.0;[Red]\-0.0</c:formatCode>
                <c:ptCount val="3"/>
                <c:pt idx="0">
                  <c:v>12.336458112520976</c:v>
                </c:pt>
                <c:pt idx="1">
                  <c:v>3.28163697440087</c:v>
                </c:pt>
                <c:pt idx="2">
                  <c:v>3.3533936987053981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C0E-4DD6-9555-F38905638D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17658368"/>
        <c:axId val="416886144"/>
      </c:barChart>
      <c:catAx>
        <c:axId val="41765836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6886144"/>
        <c:crosses val="autoZero"/>
        <c:auto val="1"/>
        <c:lblAlgn val="ctr"/>
        <c:lblOffset val="200"/>
        <c:noMultiLvlLbl val="0"/>
      </c:catAx>
      <c:valAx>
        <c:axId val="416886144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76583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730832151422037"/>
          <c:y val="0.90320562841392504"/>
          <c:w val="0.67149831843976637"/>
          <c:h val="9.6794371586074957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416885389326332E-2"/>
          <c:y val="0.16786064892894001"/>
          <c:w val="0.88669422572178491"/>
          <c:h val="0.587477030734764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db!$AU$4</c:f>
              <c:strCache>
                <c:ptCount val="1"/>
                <c:pt idx="0">
                  <c:v>Piacenza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(db!$AU$13,db!$AU$18,db!$AU$23)</c:f>
              <c:numCache>
                <c:formatCode>0.0</c:formatCode>
                <c:ptCount val="3"/>
                <c:pt idx="0">
                  <c:v>41.064612600864294</c:v>
                </c:pt>
                <c:pt idx="1">
                  <c:v>53.41387075456295</c:v>
                </c:pt>
                <c:pt idx="2">
                  <c:v>74.436560148327857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256-4F6C-8116-F95C1EACF824}"/>
            </c:ext>
          </c:extLst>
        </c:ser>
        <c:ser>
          <c:idx val="1"/>
          <c:order val="1"/>
          <c:tx>
            <c:strRef>
              <c:f>[1]erdb!$AU$4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([1]erdb!$AU$13,[1]erdb!$AU$18,[1]erdb!$AU$23)</c:f>
              <c:numCache>
                <c:formatCode>0.0;[Red]\-0.0</c:formatCode>
                <c:ptCount val="3"/>
                <c:pt idx="0">
                  <c:v>38.829659429854843</c:v>
                </c:pt>
                <c:pt idx="1">
                  <c:v>42.444553681520837</c:v>
                </c:pt>
                <c:pt idx="2">
                  <c:v>55.298735793464786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256-4F6C-8116-F95C1EACF824}"/>
            </c:ext>
          </c:extLst>
        </c:ser>
        <c:ser>
          <c:idx val="2"/>
          <c:order val="2"/>
          <c:tx>
            <c:strRef>
              <c:f>[1]itdb!$AU$4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([1]itdb!$AU$13,[1]itdb!$AU$18,[1]itdb!$AU$23)</c:f>
              <c:numCache>
                <c:formatCode>0.0;[Red]\-0.0</c:formatCode>
                <c:ptCount val="3"/>
                <c:pt idx="0">
                  <c:v>26.450547687195119</c:v>
                </c:pt>
                <c:pt idx="1">
                  <c:v>28.448548480038266</c:v>
                </c:pt>
                <c:pt idx="2">
                  <c:v>35.466024366176185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256-4F6C-8116-F95C1EACF8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417660416"/>
        <c:axId val="416888448"/>
      </c:barChart>
      <c:catAx>
        <c:axId val="41766041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it-IT"/>
          </a:p>
        </c:txPr>
        <c:crossAx val="416888448"/>
        <c:crosses val="autoZero"/>
        <c:auto val="1"/>
        <c:lblAlgn val="ctr"/>
        <c:lblOffset val="200"/>
        <c:noMultiLvlLbl val="0"/>
      </c:catAx>
      <c:valAx>
        <c:axId val="416888448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417660416"/>
        <c:crosses val="autoZero"/>
        <c:crossBetween val="between"/>
        <c:majorUnit val="20"/>
        <c:minorUnit val="5"/>
      </c:valAx>
    </c:plotArea>
    <c:legend>
      <c:legendPos val="b"/>
      <c:layout>
        <c:manualLayout>
          <c:xMode val="edge"/>
          <c:yMode val="edge"/>
          <c:x val="0.13377004865437864"/>
          <c:y val="0.89729738800647729"/>
          <c:w val="0.73245990269124273"/>
          <c:h val="0.10270261199352246"/>
        </c:manualLayout>
      </c:layout>
      <c:overlay val="0"/>
      <c:txPr>
        <a:bodyPr/>
        <a:lstStyle/>
        <a:p>
          <a:pPr>
            <a:defRPr sz="1200"/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0301863333460663"/>
          <c:w val="0.93270893246187359"/>
          <c:h val="0.7620614972797275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db!$H$4</c:f>
              <c:strCache>
                <c:ptCount val="1"/>
                <c:pt idx="0">
                  <c:v>Piacenza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4C7-4966-89E7-07401908C812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4C7-4966-89E7-07401908C812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4C7-4966-89E7-07401908C81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db!$H$10:$H$24</c:f>
              <c:numCache>
                <c:formatCode>0.0;[Red]\-0.0</c:formatCode>
                <c:ptCount val="15"/>
                <c:pt idx="0">
                  <c:v>-3.4392137071331375</c:v>
                </c:pt>
                <c:pt idx="1">
                  <c:v>16.577623414515873</c:v>
                </c:pt>
                <c:pt idx="2">
                  <c:v>2.2055570967047577</c:v>
                </c:pt>
                <c:pt idx="3">
                  <c:v>-14.742026977136124</c:v>
                </c:pt>
                <c:pt idx="4">
                  <c:v>8.5872182501034455</c:v>
                </c:pt>
                <c:pt idx="5">
                  <c:v>16.011602682765492</c:v>
                </c:pt>
                <c:pt idx="6">
                  <c:v>15.030269416687458</c:v>
                </c:pt>
                <c:pt idx="7">
                  <c:v>12.738668742593617</c:v>
                </c:pt>
                <c:pt idx="8">
                  <c:v>7.0524145784223613</c:v>
                </c:pt>
                <c:pt idx="9">
                  <c:v>10.036104668233236</c:v>
                </c:pt>
                <c:pt idx="10">
                  <c:v>6.7593375875737438</c:v>
                </c:pt>
                <c:pt idx="11">
                  <c:v>15.216065990024275</c:v>
                </c:pt>
                <c:pt idx="12">
                  <c:v>-3.9082900366943951</c:v>
                </c:pt>
                <c:pt idx="13">
                  <c:v>1.3293656370476636</c:v>
                </c:pt>
                <c:pt idx="14">
                  <c:v>1.8762232605283868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E4C7-4966-89E7-07401908C812}"/>
            </c:ext>
          </c:extLst>
        </c:ser>
        <c:ser>
          <c:idx val="3"/>
          <c:order val="3"/>
          <c:tx>
            <c:strRef>
              <c:f>[1]erdb!$H$4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[1]erdb!$H$10:$H$24</c:f>
              <c:numCache>
                <c:formatCode>0.0;[Red]\-0.0</c:formatCode>
                <c:ptCount val="15"/>
                <c:pt idx="0">
                  <c:v>-17.902820272705288</c:v>
                </c:pt>
                <c:pt idx="1">
                  <c:v>15.013366321578058</c:v>
                </c:pt>
                <c:pt idx="2">
                  <c:v>5.1162798387898167</c:v>
                </c:pt>
                <c:pt idx="3">
                  <c:v>-8.4480271041355586</c:v>
                </c:pt>
                <c:pt idx="4">
                  <c:v>2.9876488654895894</c:v>
                </c:pt>
                <c:pt idx="5">
                  <c:v>8.2079407355536205</c:v>
                </c:pt>
                <c:pt idx="6">
                  <c:v>6.6853083431433147</c:v>
                </c:pt>
                <c:pt idx="7">
                  <c:v>7.8798666776147108</c:v>
                </c:pt>
                <c:pt idx="8">
                  <c:v>5.1605863811621688</c:v>
                </c:pt>
                <c:pt idx="9">
                  <c:v>0.54214517024258058</c:v>
                </c:pt>
                <c:pt idx="10">
                  <c:v>1.3446553439361519</c:v>
                </c:pt>
                <c:pt idx="11">
                  <c:v>-4.0051643920081421</c:v>
                </c:pt>
                <c:pt idx="12">
                  <c:v>13.783463221503123</c:v>
                </c:pt>
                <c:pt idx="13">
                  <c:v>4.4881269748929364</c:v>
                </c:pt>
                <c:pt idx="14">
                  <c:v>4.2509321772370434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E4C7-4966-89E7-07401908C8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18327552"/>
        <c:axId val="418718272"/>
      </c:barChart>
      <c:lineChart>
        <c:grouping val="standard"/>
        <c:varyColors val="0"/>
        <c:ser>
          <c:idx val="0"/>
          <c:order val="0"/>
          <c:tx>
            <c:strRef>
              <c:f>db!$E$4</c:f>
              <c:strCache>
                <c:ptCount val="1"/>
                <c:pt idx="0">
                  <c:v>Piacenza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db!$E$10:$E$24</c:f>
              <c:numCache>
                <c:formatCode>0.0</c:formatCode>
                <c:ptCount val="15"/>
                <c:pt idx="0">
                  <c:v>231.77678172308083</c:v>
                </c:pt>
                <c:pt idx="1">
                  <c:v>270.19986375941767</c:v>
                </c:pt>
                <c:pt idx="2">
                  <c:v>276.15927602985005</c:v>
                </c:pt>
                <c:pt idx="3">
                  <c:v>235.44780105766574</c:v>
                </c:pt>
                <c:pt idx="4">
                  <c:v>255.66621759955686</c:v>
                </c:pt>
                <c:pt idx="5">
                  <c:v>296.60247655565257</c:v>
                </c:pt>
                <c:pt idx="6">
                  <c:v>341.18262787853439</c:v>
                </c:pt>
                <c:pt idx="7">
                  <c:v>384.64475265125679</c:v>
                </c:pt>
                <c:pt idx="8">
                  <c:v>411.77149526237059</c:v>
                </c:pt>
                <c:pt idx="9">
                  <c:v>453.09731352085123</c:v>
                </c:pt>
                <c:pt idx="10">
                  <c:v>483.72369054195298</c:v>
                </c:pt>
                <c:pt idx="11">
                  <c:v>557.32740650419737</c:v>
                </c:pt>
                <c:pt idx="12">
                  <c:v>535.54543500402656</c:v>
                </c:pt>
                <c:pt idx="13">
                  <c:v>542.66479198774755</c:v>
                </c:pt>
                <c:pt idx="14">
                  <c:v>552.84639504171957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E4C7-4966-89E7-07401908C812}"/>
            </c:ext>
          </c:extLst>
        </c:ser>
        <c:ser>
          <c:idx val="1"/>
          <c:order val="1"/>
          <c:tx>
            <c:strRef>
              <c:f>[1]erdb!$E$4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[1]erdb!$E$10:$E$24</c:f>
              <c:numCache>
                <c:formatCode>0.0</c:formatCode>
                <c:ptCount val="15"/>
                <c:pt idx="0">
                  <c:v>113.26698148220248</c:v>
                </c:pt>
                <c:pt idx="1">
                  <c:v>130.27216833351955</c:v>
                </c:pt>
                <c:pt idx="2">
                  <c:v>136.93725701752174</c:v>
                </c:pt>
                <c:pt idx="3">
                  <c:v>125.36876042902172</c:v>
                </c:pt>
                <c:pt idx="4">
                  <c:v>129.11433877765776</c:v>
                </c:pt>
                <c:pt idx="5">
                  <c:v>139.71196718562982</c:v>
                </c:pt>
                <c:pt idx="6">
                  <c:v>149.05214298426037</c:v>
                </c:pt>
                <c:pt idx="7">
                  <c:v>160.79725313154773</c:v>
                </c:pt>
                <c:pt idx="8">
                  <c:v>169.09533427793724</c:v>
                </c:pt>
                <c:pt idx="9">
                  <c:v>170.0120764658306</c:v>
                </c:pt>
                <c:pt idx="10">
                  <c:v>172.29815293736522</c:v>
                </c:pt>
                <c:pt idx="11">
                  <c:v>165.39732866783015</c:v>
                </c:pt>
                <c:pt idx="12">
                  <c:v>188.19480863410917</c:v>
                </c:pt>
                <c:pt idx="13">
                  <c:v>196.64123060576475</c:v>
                </c:pt>
                <c:pt idx="14">
                  <c:v>205.00031595130011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E4C7-4966-89E7-07401908C8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8327040"/>
        <c:axId val="418717696"/>
      </c:lineChart>
      <c:catAx>
        <c:axId val="41832704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418717696"/>
        <c:crossesAt val="100"/>
        <c:auto val="1"/>
        <c:lblAlgn val="ctr"/>
        <c:lblOffset val="100"/>
        <c:noMultiLvlLbl val="0"/>
      </c:catAx>
      <c:valAx>
        <c:axId val="418717696"/>
        <c:scaling>
          <c:orientation val="minMax"/>
          <c:min val="9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8327040"/>
        <c:crosses val="autoZero"/>
        <c:crossBetween val="between"/>
      </c:valAx>
      <c:catAx>
        <c:axId val="418327552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8718272"/>
        <c:crossesAt val="0"/>
        <c:auto val="1"/>
        <c:lblAlgn val="ctr"/>
        <c:lblOffset val="100"/>
        <c:noMultiLvlLbl val="0"/>
      </c:catAx>
      <c:valAx>
        <c:axId val="418718272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8327552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031312457102101"/>
          <c:y val="1.7812271244355766E-2"/>
          <c:w val="0.5885597632116345"/>
          <c:h val="7.8882915510718396E-2"/>
        </c:manualLayout>
      </c:layout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sz="1400">
                <a:solidFill>
                  <a:srgbClr val="FF0000"/>
                </a:solidFill>
                <a:effectLst/>
              </a:rPr>
              <a:t>Tasso di variazione</a:t>
            </a:r>
          </a:p>
        </c:rich>
      </c:tx>
      <c:layout>
        <c:manualLayout>
          <c:xMode val="edge"/>
          <c:yMode val="edge"/>
          <c:x val="0.3081961352657005"/>
          <c:y val="2.672558922558922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44863425925926"/>
          <c:y val="0.14598237720284968"/>
          <c:w val="0.87884699074074069"/>
          <c:h val="0.598664983164983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db!$H$4</c:f>
              <c:strCache>
                <c:ptCount val="1"/>
                <c:pt idx="0">
                  <c:v>Piacenza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db!$H$22:$H$24</c:f>
              <c:numCache>
                <c:formatCode>0.0;[Red]\-0.0</c:formatCode>
                <c:ptCount val="3"/>
                <c:pt idx="0">
                  <c:v>-3.9082900366943951</c:v>
                </c:pt>
                <c:pt idx="1">
                  <c:v>1.3293656370476636</c:v>
                </c:pt>
                <c:pt idx="2">
                  <c:v>1.8762232605283868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873-4A63-BEAB-F998BAA8EC31}"/>
            </c:ext>
          </c:extLst>
        </c:ser>
        <c:ser>
          <c:idx val="1"/>
          <c:order val="1"/>
          <c:tx>
            <c:strRef>
              <c:f>[1]erdb!$H$4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[1]erdb!$H$22:$H$24</c:f>
              <c:numCache>
                <c:formatCode>0.0;[Red]\-0.0</c:formatCode>
                <c:ptCount val="3"/>
                <c:pt idx="0">
                  <c:v>13.783463221503123</c:v>
                </c:pt>
                <c:pt idx="1">
                  <c:v>4.4881269748929364</c:v>
                </c:pt>
                <c:pt idx="2">
                  <c:v>4.2509321772370434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873-4A63-BEAB-F998BAA8EC31}"/>
            </c:ext>
          </c:extLst>
        </c:ser>
        <c:ser>
          <c:idx val="2"/>
          <c:order val="2"/>
          <c:tx>
            <c:strRef>
              <c:f>[1]itdb!$H$4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[1]itdb!$H$22:$H$24</c:f>
              <c:numCache>
                <c:formatCode>0.0;[Red]\-0.0</c:formatCode>
                <c:ptCount val="3"/>
                <c:pt idx="0">
                  <c:v>12.16545746260087</c:v>
                </c:pt>
                <c:pt idx="1">
                  <c:v>4.8549028679525819</c:v>
                </c:pt>
                <c:pt idx="2">
                  <c:v>4.5936644627494028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873-4A63-BEAB-F998BAA8EC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16620544"/>
        <c:axId val="418720576"/>
      </c:barChart>
      <c:catAx>
        <c:axId val="41662054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8720576"/>
        <c:crosses val="autoZero"/>
        <c:auto val="1"/>
        <c:lblAlgn val="ctr"/>
        <c:lblOffset val="200"/>
        <c:noMultiLvlLbl val="0"/>
      </c:catAx>
      <c:valAx>
        <c:axId val="418720576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662054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416885389326332E-2"/>
          <c:y val="0.14122047244094491"/>
          <c:w val="0.88669422572178491"/>
          <c:h val="0.59808164983164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db!$AV$4</c:f>
              <c:strCache>
                <c:ptCount val="1"/>
                <c:pt idx="0">
                  <c:v>Piacenza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(db!$AV$13,db!$AV$18,db!$AV$23)</c:f>
              <c:numCache>
                <c:formatCode>0.0</c:formatCode>
                <c:ptCount val="3"/>
                <c:pt idx="0">
                  <c:v>34.970094861114127</c:v>
                </c:pt>
                <c:pt idx="1">
                  <c:v>52.843427336842417</c:v>
                </c:pt>
                <c:pt idx="2">
                  <c:v>84.711708143156002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98A-482B-8B0D-35D8F010C88B}"/>
            </c:ext>
          </c:extLst>
        </c:ser>
        <c:ser>
          <c:idx val="1"/>
          <c:order val="1"/>
          <c:tx>
            <c:strRef>
              <c:f>[1]erdb!$AV$4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([1]erdb!$AV$13,[1]erdb!$AV$18,[1]erdb!$AV$23)</c:f>
              <c:numCache>
                <c:formatCode>0.0;[Red]\-0.0</c:formatCode>
                <c:ptCount val="3"/>
                <c:pt idx="0">
                  <c:v>22.271421996245699</c:v>
                </c:pt>
                <c:pt idx="1">
                  <c:v>25.035931090905621</c:v>
                </c:pt>
                <c:pt idx="2">
                  <c:v>35.726432714528706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98A-482B-8B0D-35D8F010C88B}"/>
            </c:ext>
          </c:extLst>
        </c:ser>
        <c:ser>
          <c:idx val="2"/>
          <c:order val="2"/>
          <c:tx>
            <c:strRef>
              <c:f>[1]itdb!$AV$4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([1]itdb!$AV$13,[1]itdb!$AV$18,[1]itdb!$AV$23)</c:f>
              <c:numCache>
                <c:formatCode>0.0;[Red]\-0.0</c:formatCode>
                <c:ptCount val="3"/>
                <c:pt idx="0">
                  <c:v>24.156095751480425</c:v>
                </c:pt>
                <c:pt idx="1">
                  <c:v>24.56423901508786</c:v>
                </c:pt>
                <c:pt idx="2">
                  <c:v>34.45788186753456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98A-482B-8B0D-35D8F010C8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416622080"/>
        <c:axId val="418722880"/>
      </c:barChart>
      <c:catAx>
        <c:axId val="41662208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8722880"/>
        <c:crosses val="autoZero"/>
        <c:auto val="1"/>
        <c:lblAlgn val="ctr"/>
        <c:lblOffset val="200"/>
        <c:noMultiLvlLbl val="0"/>
      </c:catAx>
      <c:valAx>
        <c:axId val="418722880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6622080"/>
        <c:crosses val="autoZero"/>
        <c:crossBetween val="between"/>
        <c:majorUnit val="10"/>
      </c:valAx>
    </c:plotArea>
    <c:legend>
      <c:legendPos val="b"/>
      <c:layout/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6.5845811646425556E-2"/>
          <c:w val="0.93270893246187359"/>
          <c:h val="0.84601912896481146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db!$AN$4</c:f>
              <c:strCache>
                <c:ptCount val="1"/>
                <c:pt idx="0">
                  <c:v>Piacenza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F91-42CE-9CBA-B868F5729332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F91-42CE-9CBA-B868F5729332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F91-42CE-9CBA-B868F572933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db!$AN$10:$AN$24</c:f>
              <c:numCache>
                <c:formatCode>0.0;[Red]\-0.0</c:formatCode>
                <c:ptCount val="15"/>
                <c:pt idx="0">
                  <c:v>-3.7499542619591653</c:v>
                </c:pt>
                <c:pt idx="1">
                  <c:v>-5.7924709842353757</c:v>
                </c:pt>
                <c:pt idx="2">
                  <c:v>4.476020164220551</c:v>
                </c:pt>
                <c:pt idx="3">
                  <c:v>-1.5995211151444755</c:v>
                </c:pt>
                <c:pt idx="4">
                  <c:v>-0.90590464978951291</c:v>
                </c:pt>
                <c:pt idx="5">
                  <c:v>0.32763864536002885</c:v>
                </c:pt>
                <c:pt idx="6">
                  <c:v>-0.80873751144584505</c:v>
                </c:pt>
                <c:pt idx="7">
                  <c:v>-1.0648152331318772</c:v>
                </c:pt>
                <c:pt idx="8">
                  <c:v>1.6178441850493774</c:v>
                </c:pt>
                <c:pt idx="9">
                  <c:v>1.4275372379017659</c:v>
                </c:pt>
                <c:pt idx="10">
                  <c:v>-0.38337295541883698</c:v>
                </c:pt>
                <c:pt idx="11">
                  <c:v>-10.257098827412992</c:v>
                </c:pt>
                <c:pt idx="12">
                  <c:v>5.9093202849155979</c:v>
                </c:pt>
                <c:pt idx="13">
                  <c:v>3.104649396743997</c:v>
                </c:pt>
                <c:pt idx="14">
                  <c:v>2.9803102024596795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AF91-42CE-9CBA-B868F5729332}"/>
            </c:ext>
          </c:extLst>
        </c:ser>
        <c:ser>
          <c:idx val="3"/>
          <c:order val="3"/>
          <c:tx>
            <c:strRef>
              <c:f>[1]erdb!$AN$4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[1]erdb!$AN$10:$AN$24</c:f>
              <c:numCache>
                <c:formatCode>0.0;[Red]\-0.0</c:formatCode>
                <c:ptCount val="15"/>
                <c:pt idx="0">
                  <c:v>-2.6569343065693363</c:v>
                </c:pt>
                <c:pt idx="1">
                  <c:v>-1.5346930613877263</c:v>
                </c:pt>
                <c:pt idx="2">
                  <c:v>0.94430623952885817</c:v>
                </c:pt>
                <c:pt idx="3">
                  <c:v>-0.96061962480511465</c:v>
                </c:pt>
                <c:pt idx="4">
                  <c:v>-1.3152549258582114</c:v>
                </c:pt>
                <c:pt idx="5">
                  <c:v>-0.34992023876910805</c:v>
                </c:pt>
                <c:pt idx="6">
                  <c:v>0.16524657887941885</c:v>
                </c:pt>
                <c:pt idx="7">
                  <c:v>0.97437748105377864</c:v>
                </c:pt>
                <c:pt idx="8">
                  <c:v>1.5623404472582481</c:v>
                </c:pt>
                <c:pt idx="9">
                  <c:v>1.7645284536496941</c:v>
                </c:pt>
                <c:pt idx="10">
                  <c:v>0.16795929457096292</c:v>
                </c:pt>
                <c:pt idx="11">
                  <c:v>-10.499858893136393</c:v>
                </c:pt>
                <c:pt idx="12">
                  <c:v>7.6513800638080331</c:v>
                </c:pt>
                <c:pt idx="13">
                  <c:v>1.6567734834435743</c:v>
                </c:pt>
                <c:pt idx="14">
                  <c:v>2.5459394126598145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F91-42CE-9CBA-B868F57293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18862592"/>
        <c:axId val="415744576"/>
      </c:barChart>
      <c:lineChart>
        <c:grouping val="standard"/>
        <c:varyColors val="0"/>
        <c:ser>
          <c:idx val="0"/>
          <c:order val="0"/>
          <c:tx>
            <c:strRef>
              <c:f>db!$AI$4</c:f>
              <c:strCache>
                <c:ptCount val="1"/>
                <c:pt idx="0">
                  <c:v>Piacenza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db!$AI$10:$AI$24</c:f>
              <c:numCache>
                <c:formatCode>0.0</c:formatCode>
                <c:ptCount val="15"/>
                <c:pt idx="0">
                  <c:v>101.09714424754264</c:v>
                </c:pt>
                <c:pt idx="1">
                  <c:v>95.241121501113156</c:v>
                </c:pt>
                <c:pt idx="2">
                  <c:v>99.504133304132765</c:v>
                </c:pt>
                <c:pt idx="3">
                  <c:v>97.912543681491655</c:v>
                </c:pt>
                <c:pt idx="4">
                  <c:v>97.025549395553838</c:v>
                </c:pt>
                <c:pt idx="5">
                  <c:v>97.343442591246543</c:v>
                </c:pt>
                <c:pt idx="6">
                  <c:v>96.556189656078388</c:v>
                </c:pt>
                <c:pt idx="7">
                  <c:v>95.528044640088751</c:v>
                </c:pt>
                <c:pt idx="8">
                  <c:v>97.073539555389814</c:v>
                </c:pt>
                <c:pt idx="9">
                  <c:v>98.459300480692306</c:v>
                </c:pt>
                <c:pt idx="10">
                  <c:v>98.081834150554769</c:v>
                </c:pt>
                <c:pt idx="11">
                  <c:v>88.021483489993059</c:v>
                </c:pt>
                <c:pt idx="12">
                  <c:v>93.222954868950865</c:v>
                </c:pt>
                <c:pt idx="13">
                  <c:v>96.117200774916668</c:v>
                </c:pt>
                <c:pt idx="14">
                  <c:v>98.981791515930169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AF91-42CE-9CBA-B868F5729332}"/>
            </c:ext>
          </c:extLst>
        </c:ser>
        <c:ser>
          <c:idx val="1"/>
          <c:order val="1"/>
          <c:tx>
            <c:strRef>
              <c:f>[1]erdb!$AI$4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[1]erdb!$AI$10:$AI$24</c:f>
              <c:numCache>
                <c:formatCode>0.0;[Red]\-0.0</c:formatCode>
                <c:ptCount val="15"/>
                <c:pt idx="0">
                  <c:v>105.01889962200757</c:v>
                </c:pt>
                <c:pt idx="1">
                  <c:v>103.40718185636287</c:v>
                </c:pt>
                <c:pt idx="2">
                  <c:v>104.38366232675348</c:v>
                </c:pt>
                <c:pt idx="3">
                  <c:v>103.38093238135238</c:v>
                </c:pt>
                <c:pt idx="4">
                  <c:v>102.0212095758085</c:v>
                </c:pt>
                <c:pt idx="5">
                  <c:v>101.66421671566569</c:v>
                </c:pt>
                <c:pt idx="6">
                  <c:v>101.83221335573289</c:v>
                </c:pt>
                <c:pt idx="7">
                  <c:v>102.82444351112979</c:v>
                </c:pt>
                <c:pt idx="8">
                  <c:v>104.43091138177236</c:v>
                </c:pt>
                <c:pt idx="9">
                  <c:v>106.27362452750945</c:v>
                </c:pt>
                <c:pt idx="10">
                  <c:v>106.45212095758083</c:v>
                </c:pt>
                <c:pt idx="11">
                  <c:v>95.27479846828399</c:v>
                </c:pt>
                <c:pt idx="12">
                  <c:v>102.56463540411954</c:v>
                </c:pt>
                <c:pt idx="13">
                  <c:v>104.26389908688556</c:v>
                </c:pt>
                <c:pt idx="14">
                  <c:v>106.91839478691443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AF91-42CE-9CBA-B868F57293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8862080"/>
        <c:axId val="415744000"/>
      </c:lineChart>
      <c:catAx>
        <c:axId val="418862080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5744000"/>
        <c:crossesAt val="100"/>
        <c:auto val="1"/>
        <c:lblAlgn val="ctr"/>
        <c:lblOffset val="200"/>
        <c:noMultiLvlLbl val="0"/>
      </c:catAx>
      <c:valAx>
        <c:axId val="415744000"/>
        <c:scaling>
          <c:orientation val="minMax"/>
          <c:min val="86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8862080"/>
        <c:crosses val="autoZero"/>
        <c:crossBetween val="between"/>
        <c:majorUnit val="2"/>
      </c:valAx>
      <c:catAx>
        <c:axId val="41886259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spPr>
          <a:ln>
            <a:solidFill>
              <a:srgbClr val="FF0000"/>
            </a:solidFill>
          </a:ln>
        </c:spPr>
        <c:crossAx val="415744576"/>
        <c:crossesAt val="0"/>
        <c:auto val="1"/>
        <c:lblAlgn val="ctr"/>
        <c:lblOffset val="100"/>
        <c:noMultiLvlLbl val="0"/>
      </c:catAx>
      <c:valAx>
        <c:axId val="415744576"/>
        <c:scaling>
          <c:orientation val="minMax"/>
        </c:scaling>
        <c:delete val="0"/>
        <c:axPos val="r"/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8862592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2213323788147177"/>
          <c:y val="9.1267457034204091E-3"/>
          <c:w val="0.54712194388704916"/>
          <c:h val="4.9545190961425067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6761742424242423"/>
          <c:w val="0.87884699074074069"/>
          <c:h val="0.572214225589225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db!$AN$4</c:f>
              <c:strCache>
                <c:ptCount val="1"/>
                <c:pt idx="0">
                  <c:v>Piacenza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db!$AN$22:$AN$24</c:f>
              <c:numCache>
                <c:formatCode>0.0;[Red]\-0.0</c:formatCode>
                <c:ptCount val="3"/>
                <c:pt idx="0">
                  <c:v>5.9093202849155979</c:v>
                </c:pt>
                <c:pt idx="1">
                  <c:v>3.104649396743997</c:v>
                </c:pt>
                <c:pt idx="2">
                  <c:v>2.9803102024596795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292-429D-A1AA-B92DC3F8DA18}"/>
            </c:ext>
          </c:extLst>
        </c:ser>
        <c:ser>
          <c:idx val="1"/>
          <c:order val="1"/>
          <c:tx>
            <c:strRef>
              <c:f>[1]erdb!$AN$4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[1]erdb!$AN$22:$AN$24</c:f>
              <c:numCache>
                <c:formatCode>0.0;[Red]\-0.0</c:formatCode>
                <c:ptCount val="3"/>
                <c:pt idx="0">
                  <c:v>7.6513800638080331</c:v>
                </c:pt>
                <c:pt idx="1">
                  <c:v>1.6567734834435743</c:v>
                </c:pt>
                <c:pt idx="2">
                  <c:v>2.5459394126598145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292-429D-A1AA-B92DC3F8DA18}"/>
            </c:ext>
          </c:extLst>
        </c:ser>
        <c:ser>
          <c:idx val="2"/>
          <c:order val="2"/>
          <c:tx>
            <c:strRef>
              <c:f>[1]itdb!$AN$4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[1]itdb!$AN$22:$AN$24</c:f>
              <c:numCache>
                <c:formatCode>0.0;[Red]\-0.0</c:formatCode>
                <c:ptCount val="3"/>
                <c:pt idx="0">
                  <c:v>7.5623227760998279</c:v>
                </c:pt>
                <c:pt idx="1">
                  <c:v>1.5037088673150345</c:v>
                </c:pt>
                <c:pt idx="2">
                  <c:v>2.4219889205443934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292-429D-A1AA-B92DC3F8DA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19296768"/>
        <c:axId val="415746880"/>
      </c:barChart>
      <c:catAx>
        <c:axId val="419296768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5746880"/>
        <c:crosses val="autoZero"/>
        <c:auto val="1"/>
        <c:lblAlgn val="ctr"/>
        <c:lblOffset val="200"/>
        <c:noMultiLvlLbl val="0"/>
      </c:catAx>
      <c:valAx>
        <c:axId val="415746880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92967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8545346628679957E-2"/>
          <c:y val="0.89696801346801347"/>
          <c:w val="0.83687867996201337"/>
          <c:h val="0.10303198653198653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460666666666673E-2"/>
          <c:y val="0.16718139730639731"/>
          <c:w val="0.91253933333333337"/>
          <c:h val="0.5690542929292928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db!$AK$9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db!$AK$22:$AK$24</c:f>
              <c:numCache>
                <c:formatCode>0.0;[Red]\-0.0</c:formatCode>
                <c:ptCount val="3"/>
                <c:pt idx="0">
                  <c:v>8.2101261485756147</c:v>
                </c:pt>
                <c:pt idx="1">
                  <c:v>-0.65020966194087038</c:v>
                </c:pt>
                <c:pt idx="2">
                  <c:v>1.1777406039433558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4D7-4A59-8E89-E2F0644D3855}"/>
            </c:ext>
          </c:extLst>
        </c:ser>
        <c:ser>
          <c:idx val="1"/>
          <c:order val="1"/>
          <c:tx>
            <c:strRef>
              <c:f>db!$AL$9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db!$AL$22:$AL$24</c:f>
              <c:numCache>
                <c:formatCode>0.0;[Red]\-0.0</c:formatCode>
                <c:ptCount val="3"/>
                <c:pt idx="0">
                  <c:v>17.879713299338906</c:v>
                </c:pt>
                <c:pt idx="1">
                  <c:v>3.9153728510706642</c:v>
                </c:pt>
                <c:pt idx="2">
                  <c:v>3.7684267296694385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4D7-4A59-8E89-E2F0644D3855}"/>
            </c:ext>
          </c:extLst>
        </c:ser>
        <c:ser>
          <c:idx val="2"/>
          <c:order val="2"/>
          <c:tx>
            <c:strRef>
              <c:f>db!$AM$9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db!$AM$22:$AM$24</c:f>
              <c:numCache>
                <c:formatCode>0.0;[Red]\-0.0</c:formatCode>
                <c:ptCount val="3"/>
                <c:pt idx="0">
                  <c:v>4.1683275932776098</c:v>
                </c:pt>
                <c:pt idx="1">
                  <c:v>5.3607988169496412</c:v>
                </c:pt>
                <c:pt idx="2">
                  <c:v>3.9055174389905245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4D7-4A59-8E89-E2F0644D38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21450240"/>
        <c:axId val="415749760"/>
      </c:barChart>
      <c:lineChart>
        <c:grouping val="standard"/>
        <c:varyColors val="0"/>
        <c:ser>
          <c:idx val="3"/>
          <c:order val="3"/>
          <c:tx>
            <c:strRef>
              <c:f>db!$AN$9</c:f>
              <c:strCache>
                <c:ptCount val="1"/>
                <c:pt idx="0">
                  <c:v>Totale</c:v>
                </c:pt>
              </c:strCache>
            </c:strRef>
          </c:tx>
          <c:spPr>
            <a:ln w="34925">
              <a:solidFill>
                <a:schemeClr val="tx1"/>
              </a:solidFill>
            </a:ln>
          </c:spPr>
          <c:marker>
            <c:symbol val="none"/>
          </c:marker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db!$AN$22:$AN$24</c:f>
              <c:numCache>
                <c:formatCode>0.0;[Red]\-0.0</c:formatCode>
                <c:ptCount val="3"/>
                <c:pt idx="0">
                  <c:v>5.9093202849155979</c:v>
                </c:pt>
                <c:pt idx="1">
                  <c:v>3.104649396743997</c:v>
                </c:pt>
                <c:pt idx="2">
                  <c:v>2.9803102024596795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94D7-4A59-8E89-E2F0644D38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1450240"/>
        <c:axId val="415749760"/>
      </c:lineChart>
      <c:catAx>
        <c:axId val="421450240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5749760"/>
        <c:crosses val="autoZero"/>
        <c:auto val="1"/>
        <c:lblAlgn val="ctr"/>
        <c:lblOffset val="200"/>
        <c:noMultiLvlLbl val="0"/>
      </c:catAx>
      <c:valAx>
        <c:axId val="415749760"/>
        <c:scaling>
          <c:orientation val="minMax"/>
        </c:scaling>
        <c:delete val="0"/>
        <c:axPos val="l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21450240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4.9999999999999996E-2"/>
          <c:y val="0.89696801346801347"/>
          <c:w val="0.9"/>
          <c:h val="0.10303198653198653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584522375963857E-2"/>
          <c:y val="0.10043732827710918"/>
          <c:w val="0.92630904139433556"/>
          <c:h val="0.73278803360282307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db!$AK$9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db!$AK$10:$AK$24</c:f>
              <c:numCache>
                <c:formatCode>0.0;[Red]\-0.0</c:formatCode>
                <c:ptCount val="15"/>
                <c:pt idx="0">
                  <c:v>-3.957249431864196</c:v>
                </c:pt>
                <c:pt idx="1">
                  <c:v>0.4269246208542965</c:v>
                </c:pt>
                <c:pt idx="2">
                  <c:v>4.3847666767604432</c:v>
                </c:pt>
                <c:pt idx="3">
                  <c:v>-2.9427688272986585</c:v>
                </c:pt>
                <c:pt idx="4">
                  <c:v>0.10356162365636745</c:v>
                </c:pt>
                <c:pt idx="5">
                  <c:v>-1.5639682698273982</c:v>
                </c:pt>
                <c:pt idx="6">
                  <c:v>0.16728648706700877</c:v>
                </c:pt>
                <c:pt idx="7">
                  <c:v>-0.84845259116208549</c:v>
                </c:pt>
                <c:pt idx="8">
                  <c:v>4.022849255784311</c:v>
                </c:pt>
                <c:pt idx="9">
                  <c:v>-1.1552568320527534E-3</c:v>
                </c:pt>
                <c:pt idx="10">
                  <c:v>-1.8771980832550939</c:v>
                </c:pt>
                <c:pt idx="11">
                  <c:v>-5.5625142311082403</c:v>
                </c:pt>
                <c:pt idx="12">
                  <c:v>8.2101261485756147</c:v>
                </c:pt>
                <c:pt idx="13">
                  <c:v>-0.65020966194087038</c:v>
                </c:pt>
                <c:pt idx="14">
                  <c:v>1.1777406039433558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D11-4CFA-ABE6-1804369C2AF7}"/>
            </c:ext>
          </c:extLst>
        </c:ser>
        <c:ser>
          <c:idx val="4"/>
          <c:order val="4"/>
          <c:tx>
            <c:strRef>
              <c:f>db!$AL$9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db!$AL$10:$AL$24</c:f>
              <c:numCache>
                <c:formatCode>0.0;[Red]\-0.0</c:formatCode>
                <c:ptCount val="15"/>
                <c:pt idx="0">
                  <c:v>-7.0305015312933428</c:v>
                </c:pt>
                <c:pt idx="1">
                  <c:v>-14.882384874580312</c:v>
                </c:pt>
                <c:pt idx="2">
                  <c:v>1.391516204964538</c:v>
                </c:pt>
                <c:pt idx="3">
                  <c:v>-11.14880527258828</c:v>
                </c:pt>
                <c:pt idx="4">
                  <c:v>-9.0616214160565871</c:v>
                </c:pt>
                <c:pt idx="5">
                  <c:v>-4.9397936470256587</c:v>
                </c:pt>
                <c:pt idx="6">
                  <c:v>-2.7162460067988503</c:v>
                </c:pt>
                <c:pt idx="7">
                  <c:v>-0.94425051136121096</c:v>
                </c:pt>
                <c:pt idx="8">
                  <c:v>1.5634786798361722</c:v>
                </c:pt>
                <c:pt idx="9">
                  <c:v>-3.1640299750208434</c:v>
                </c:pt>
                <c:pt idx="10">
                  <c:v>1.0972995875235148</c:v>
                </c:pt>
                <c:pt idx="11">
                  <c:v>-2.494865439585181</c:v>
                </c:pt>
                <c:pt idx="12">
                  <c:v>17.879713299338906</c:v>
                </c:pt>
                <c:pt idx="13">
                  <c:v>3.9153728510706642</c:v>
                </c:pt>
                <c:pt idx="14">
                  <c:v>3.7684267296694385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D11-4CFA-ABE6-1804369C2AF7}"/>
            </c:ext>
          </c:extLst>
        </c:ser>
        <c:ser>
          <c:idx val="5"/>
          <c:order val="5"/>
          <c:tx>
            <c:strRef>
              <c:f>db!$AM$9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db!$AM$10:$AM$24</c:f>
              <c:numCache>
                <c:formatCode>0.0;[Red]\-0.0</c:formatCode>
                <c:ptCount val="15"/>
                <c:pt idx="0">
                  <c:v>-3.4200071880111871</c:v>
                </c:pt>
                <c:pt idx="1">
                  <c:v>-5.9196616278735847</c:v>
                </c:pt>
                <c:pt idx="2">
                  <c:v>5.093231474358384</c:v>
                </c:pt>
                <c:pt idx="3">
                  <c:v>-0.42115844177804673</c:v>
                </c:pt>
                <c:pt idx="4">
                  <c:v>-0.13445951180960369</c:v>
                </c:pt>
                <c:pt idx="5">
                  <c:v>1.0860118001967844</c:v>
                </c:pt>
                <c:pt idx="6">
                  <c:v>-0.99190092089910253</c:v>
                </c:pt>
                <c:pt idx="7">
                  <c:v>-1.3424465486132853</c:v>
                </c:pt>
                <c:pt idx="8">
                  <c:v>0.93005946103279502</c:v>
                </c:pt>
                <c:pt idx="9">
                  <c:v>1.2056411920269738</c:v>
                </c:pt>
                <c:pt idx="10">
                  <c:v>-0.39116173407488519</c:v>
                </c:pt>
                <c:pt idx="11">
                  <c:v>-13.543993337165183</c:v>
                </c:pt>
                <c:pt idx="12">
                  <c:v>4.1683275932776098</c:v>
                </c:pt>
                <c:pt idx="13">
                  <c:v>5.3607988169496412</c:v>
                </c:pt>
                <c:pt idx="14">
                  <c:v>3.9055174389905245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D11-4CFA-ABE6-1804369C2A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21602304"/>
        <c:axId val="421552128"/>
      </c:barChart>
      <c:lineChart>
        <c:grouping val="standard"/>
        <c:varyColors val="0"/>
        <c:ser>
          <c:idx val="0"/>
          <c:order val="0"/>
          <c:tx>
            <c:strRef>
              <c:f>db!$AF$9</c:f>
              <c:strCache>
                <c:ptCount val="1"/>
                <c:pt idx="0">
                  <c:v>Industria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db!$AF$10:$AF$24</c:f>
              <c:numCache>
                <c:formatCode>0.0</c:formatCode>
                <c:ptCount val="15"/>
                <c:pt idx="0">
                  <c:v>91.460013382278831</c:v>
                </c:pt>
                <c:pt idx="1">
                  <c:v>91.850478697644405</c:v>
                </c:pt>
                <c:pt idx="2">
                  <c:v>95.87790788002367</c:v>
                </c:pt>
                <c:pt idx="3">
                  <c:v>93.056442694664213</c:v>
                </c:pt>
                <c:pt idx="4">
                  <c:v>93.152813457635673</c:v>
                </c:pt>
                <c:pt idx="5">
                  <c:v>91.695933012706732</c:v>
                </c:pt>
                <c:pt idx="6">
                  <c:v>91.849327917827011</c:v>
                </c:pt>
                <c:pt idx="7">
                  <c:v>91.070029915143252</c:v>
                </c:pt>
                <c:pt idx="8">
                  <c:v>94.733639935827142</c:v>
                </c:pt>
                <c:pt idx="9">
                  <c:v>94.732545518979535</c:v>
                </c:pt>
                <c:pt idx="10">
                  <c:v>92.954227990278483</c:v>
                </c:pt>
                <c:pt idx="11">
                  <c:v>87.783635829902451</c:v>
                </c:pt>
                <c:pt idx="12">
                  <c:v>94.990783069343664</c:v>
                </c:pt>
                <c:pt idx="13">
                  <c:v>94.373143819873491</c:v>
                </c:pt>
                <c:pt idx="14">
                  <c:v>95.484614653858031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ED11-4CFA-ABE6-1804369C2AF7}"/>
            </c:ext>
          </c:extLst>
        </c:ser>
        <c:ser>
          <c:idx val="1"/>
          <c:order val="1"/>
          <c:tx>
            <c:strRef>
              <c:f>db!$AG$9</c:f>
              <c:strCache>
                <c:ptCount val="1"/>
                <c:pt idx="0">
                  <c:v>Costruzioni</c:v>
                </c:pt>
              </c:strCache>
            </c:strRef>
          </c:tx>
          <c:spPr>
            <a:ln w="34925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db!$AG$10:$AG$24</c:f>
              <c:numCache>
                <c:formatCode>0.0</c:formatCode>
                <c:ptCount val="15"/>
                <c:pt idx="0">
                  <c:v>120.78624061654786</c:v>
                </c:pt>
                <c:pt idx="1">
                  <c:v>102.81036741245654</c:v>
                </c:pt>
                <c:pt idx="2">
                  <c:v>104.24099033538445</c:v>
                </c:pt>
                <c:pt idx="3">
                  <c:v>92.619365308674872</c:v>
                </c:pt>
                <c:pt idx="4">
                  <c:v>84.2265490664483</c:v>
                </c:pt>
                <c:pt idx="5">
                  <c:v>80.065931346554947</c:v>
                </c:pt>
                <c:pt idx="6">
                  <c:v>77.891143683547838</c:v>
                </c:pt>
                <c:pt idx="7">
                  <c:v>77.155656161010853</c:v>
                </c:pt>
                <c:pt idx="8">
                  <c:v>78.361968395375953</c:v>
                </c:pt>
                <c:pt idx="9">
                  <c:v>75.882572226329913</c:v>
                </c:pt>
                <c:pt idx="10">
                  <c:v>76.715231378371669</c:v>
                </c:pt>
                <c:pt idx="11">
                  <c:v>74.801289583814878</c:v>
                </c:pt>
                <c:pt idx="12">
                  <c:v>88.17554570560921</c:v>
                </c:pt>
                <c:pt idx="13">
                  <c:v>91.627947083450053</c:v>
                </c:pt>
                <c:pt idx="14">
                  <c:v>95.080879133190166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ED11-4CFA-ABE6-1804369C2AF7}"/>
            </c:ext>
          </c:extLst>
        </c:ser>
        <c:ser>
          <c:idx val="2"/>
          <c:order val="2"/>
          <c:tx>
            <c:strRef>
              <c:f>db!$AH$9</c:f>
              <c:strCache>
                <c:ptCount val="1"/>
                <c:pt idx="0">
                  <c:v>Servizi</c:v>
                </c:pt>
              </c:strCache>
            </c:strRef>
          </c:tx>
          <c:spPr>
            <a:ln w="34925">
              <a:solidFill>
                <a:srgbClr val="99CCFF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db!$AH$10:$AH$24</c:f>
              <c:numCache>
                <c:formatCode>0.0</c:formatCode>
                <c:ptCount val="15"/>
                <c:pt idx="0">
                  <c:v>102.96437667260601</c:v>
                </c:pt>
                <c:pt idx="1">
                  <c:v>96.869233976338521</c:v>
                </c:pt>
                <c:pt idx="2">
                  <c:v>101.80300829019126</c:v>
                </c:pt>
                <c:pt idx="3">
                  <c:v>101.3742563267931</c:v>
                </c:pt>
                <c:pt idx="4">
                  <c:v>101.2379489966355</c:v>
                </c:pt>
                <c:pt idx="5">
                  <c:v>102.33740506901613</c:v>
                </c:pt>
                <c:pt idx="6">
                  <c:v>101.32231940571234</c:v>
                </c:pt>
                <c:pt idx="7">
                  <c:v>99.962121425875409</c:v>
                </c:pt>
                <c:pt idx="8">
                  <c:v>100.89182859364585</c:v>
                </c:pt>
                <c:pt idx="9">
                  <c:v>102.1082220385601</c:v>
                </c:pt>
                <c:pt idx="10">
                  <c:v>101.70881374660104</c:v>
                </c:pt>
                <c:pt idx="11">
                  <c:v>87.933378789451638</c:v>
                </c:pt>
                <c:pt idx="12">
                  <c:v>91.598730081233683</c:v>
                </c:pt>
                <c:pt idx="13">
                  <c:v>96.509153719769344</c:v>
                </c:pt>
                <c:pt idx="14">
                  <c:v>100.27833554851711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ED11-4CFA-ABE6-1804369C2A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1601792"/>
        <c:axId val="415751488"/>
      </c:lineChart>
      <c:catAx>
        <c:axId val="421601792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chemeClr val="tx1">
                <a:lumMod val="50000"/>
                <a:lumOff val="50000"/>
              </a:schemeClr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5751488"/>
        <c:crossesAt val="100"/>
        <c:auto val="1"/>
        <c:lblAlgn val="ctr"/>
        <c:lblOffset val="200"/>
        <c:noMultiLvlLbl val="0"/>
      </c:catAx>
      <c:valAx>
        <c:axId val="415751488"/>
        <c:scaling>
          <c:orientation val="minMax"/>
          <c:min val="7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21601792"/>
        <c:crossesAt val="1"/>
        <c:crossBetween val="between"/>
        <c:majorUnit val="10"/>
      </c:valAx>
      <c:catAx>
        <c:axId val="421602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>
            <a:solidFill>
              <a:srgbClr val="FF0000"/>
            </a:solidFill>
          </a:ln>
        </c:spPr>
        <c:crossAx val="421552128"/>
        <c:crossesAt val="0"/>
        <c:auto val="1"/>
        <c:lblAlgn val="ctr"/>
        <c:lblOffset val="100"/>
        <c:noMultiLvlLbl val="0"/>
      </c:catAx>
      <c:valAx>
        <c:axId val="421552128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spPr>
          <a:ln>
            <a:solidFill>
              <a:schemeClr val="tx1">
                <a:lumMod val="50000"/>
                <a:lumOff val="50000"/>
              </a:schemeClr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21602304"/>
        <c:crosses val="max"/>
        <c:crossBetween val="between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28409964354292816"/>
          <c:y val="1.8041843049903344E-2"/>
          <c:w val="0.43095730543588801"/>
          <c:h val="6.7012559899641E-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4239723914275667E-2"/>
          <c:w val="0.82975046296296284"/>
          <c:h val="0.801063661866735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[2]int!$A$9</c:f>
              <c:strCache>
                <c:ptCount val="1"/>
                <c:pt idx="0">
                  <c:v>Cina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[2]int!$E$9:$I$9</c:f>
              <c:numCache>
                <c:formatCode>General</c:formatCode>
                <c:ptCount val="5"/>
                <c:pt idx="0">
                  <c:v>6.1000201293279543</c:v>
                </c:pt>
                <c:pt idx="1">
                  <c:v>2.0954994527298876</c:v>
                </c:pt>
                <c:pt idx="2">
                  <c:v>8.1288681971022569</c:v>
                </c:pt>
                <c:pt idx="3">
                  <c:v>4.5223131049610066</c:v>
                </c:pt>
                <c:pt idx="4">
                  <c:v>4.6245029678426031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85E-4DAE-B58B-BAC637FBEC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92971008"/>
        <c:axId val="368104512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85E-4DAE-B58B-BAC637FBEC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971008"/>
        <c:axId val="368104512"/>
      </c:lineChart>
      <c:dateAx>
        <c:axId val="29297100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68104512"/>
        <c:crosses val="autoZero"/>
        <c:auto val="0"/>
        <c:lblOffset val="300"/>
        <c:baseTimeUnit val="days"/>
      </c:dateAx>
      <c:valAx>
        <c:axId val="368104512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92971008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"/>
          <c:y val="4.1275052632555207E-3"/>
          <c:w val="1"/>
          <c:h val="7.7759661667733224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0803819444444444"/>
          <c:w val="0.93270893246187359"/>
          <c:h val="0.68344057986129225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db!$AB$4</c:f>
              <c:strCache>
                <c:ptCount val="1"/>
                <c:pt idx="0">
                  <c:v>Piacenza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43C-4554-906A-CA8F6ABCEC7A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43C-4554-906A-CA8F6ABCEC7A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43C-4554-906A-CA8F6ABCEC7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db!$AB$10:$AB$24</c:f>
              <c:numCache>
                <c:formatCode>0.0;[Red]\-0.0</c:formatCode>
                <c:ptCount val="15"/>
                <c:pt idx="0">
                  <c:v>0.34574547176196013</c:v>
                </c:pt>
                <c:pt idx="1">
                  <c:v>-3.2083366328987895</c:v>
                </c:pt>
                <c:pt idx="2">
                  <c:v>-6.4505042200180274E-2</c:v>
                </c:pt>
                <c:pt idx="3">
                  <c:v>0.41239822800458459</c:v>
                </c:pt>
                <c:pt idx="4">
                  <c:v>-1.6317249683277413</c:v>
                </c:pt>
                <c:pt idx="5">
                  <c:v>0.49999462221004265</c:v>
                </c:pt>
                <c:pt idx="6">
                  <c:v>-0.51983829031077011</c:v>
                </c:pt>
                <c:pt idx="7">
                  <c:v>1.956975087760271</c:v>
                </c:pt>
                <c:pt idx="8">
                  <c:v>4.3028967060122048</c:v>
                </c:pt>
                <c:pt idx="9">
                  <c:v>1.0844563607814495</c:v>
                </c:pt>
                <c:pt idx="10">
                  <c:v>0.34708755659840218</c:v>
                </c:pt>
                <c:pt idx="11">
                  <c:v>-1.8992672294550039</c:v>
                </c:pt>
                <c:pt idx="12">
                  <c:v>-1.0241462314841687</c:v>
                </c:pt>
                <c:pt idx="13">
                  <c:v>2.2529418892876185</c:v>
                </c:pt>
                <c:pt idx="14">
                  <c:v>1.695117140310809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643C-4554-906A-CA8F6ABCEC7A}"/>
            </c:ext>
          </c:extLst>
        </c:ser>
        <c:ser>
          <c:idx val="3"/>
          <c:order val="3"/>
          <c:tx>
            <c:strRef>
              <c:f>[1]erdb!$AB$4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[1]erdb!$AB$10:$AB$24</c:f>
              <c:numCache>
                <c:formatCode>0.0;[Red]\-0.0</c:formatCode>
                <c:ptCount val="15"/>
                <c:pt idx="0">
                  <c:v>-1.9816378780600941</c:v>
                </c:pt>
                <c:pt idx="1">
                  <c:v>-0.75412872252540453</c:v>
                </c:pt>
                <c:pt idx="2">
                  <c:v>1.489684050328921</c:v>
                </c:pt>
                <c:pt idx="3">
                  <c:v>-0.61351164542053915</c:v>
                </c:pt>
                <c:pt idx="4">
                  <c:v>-1.4341464510313151</c:v>
                </c:pt>
                <c:pt idx="5">
                  <c:v>0.38007180403913932</c:v>
                </c:pt>
                <c:pt idx="6">
                  <c:v>0.37330778430280098</c:v>
                </c:pt>
                <c:pt idx="7">
                  <c:v>2.6733473655283335</c:v>
                </c:pt>
                <c:pt idx="8">
                  <c:v>0.45789488035823389</c:v>
                </c:pt>
                <c:pt idx="9">
                  <c:v>1.8425685239199963</c:v>
                </c:pt>
                <c:pt idx="10">
                  <c:v>1.4865868562374152</c:v>
                </c:pt>
                <c:pt idx="11">
                  <c:v>-2.9503650521319869</c:v>
                </c:pt>
                <c:pt idx="12">
                  <c:v>0.62074146952511011</c:v>
                </c:pt>
                <c:pt idx="13">
                  <c:v>0.77552115999302007</c:v>
                </c:pt>
                <c:pt idx="14">
                  <c:v>1.275450762086705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43C-4554-906A-CA8F6ABCEC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21603840"/>
        <c:axId val="421555008"/>
      </c:barChart>
      <c:lineChart>
        <c:grouping val="standard"/>
        <c:varyColors val="0"/>
        <c:ser>
          <c:idx val="0"/>
          <c:order val="0"/>
          <c:tx>
            <c:strRef>
              <c:f>db!$AA$4</c:f>
              <c:strCache>
                <c:ptCount val="1"/>
                <c:pt idx="0">
                  <c:v>Piacenza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db!$AA$10:$AA$24</c:f>
              <c:numCache>
                <c:formatCode>0.0</c:formatCode>
                <c:ptCount val="15"/>
                <c:pt idx="0">
                  <c:v>110.36007055096599</c:v>
                </c:pt>
                <c:pt idx="1">
                  <c:v>106.81934797938639</c:v>
                </c:pt>
                <c:pt idx="2">
                  <c:v>106.75044411389433</c:v>
                </c:pt>
                <c:pt idx="3">
                  <c:v>107.19068105380707</c:v>
                </c:pt>
                <c:pt idx="4">
                  <c:v>105.44162394733154</c:v>
                </c:pt>
                <c:pt idx="5">
                  <c:v>105.96882639663913</c:v>
                </c:pt>
                <c:pt idx="6">
                  <c:v>105.41795986123647</c:v>
                </c:pt>
                <c:pt idx="7">
                  <c:v>107.480963073746</c:v>
                </c:pt>
                <c:pt idx="8">
                  <c:v>112.1057578934364</c:v>
                </c:pt>
                <c:pt idx="9">
                  <c:v>113.32149591571402</c:v>
                </c:pt>
                <c:pt idx="10">
                  <c:v>113.71482072698862</c:v>
                </c:pt>
                <c:pt idx="11">
                  <c:v>111.55507240188743</c:v>
                </c:pt>
                <c:pt idx="12">
                  <c:v>110.41258533185406</c:v>
                </c:pt>
                <c:pt idx="13">
                  <c:v>112.90011671784085</c:v>
                </c:pt>
                <c:pt idx="14">
                  <c:v>114.81390594775588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643C-4554-906A-CA8F6ABCEC7A}"/>
            </c:ext>
          </c:extLst>
        </c:ser>
        <c:ser>
          <c:idx val="1"/>
          <c:order val="1"/>
          <c:tx>
            <c:strRef>
              <c:f>[1]erdb!$AA$4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[1]erdb!$AA$10:$AA$24</c:f>
              <c:numCache>
                <c:formatCode>0.0;[Red]\-0.0</c:formatCode>
                <c:ptCount val="15"/>
                <c:pt idx="0">
                  <c:v>105.08644615443963</c:v>
                </c:pt>
                <c:pt idx="1">
                  <c:v>104.2939590805078</c:v>
                </c:pt>
                <c:pt idx="2">
                  <c:v>105.84760955438669</c:v>
                </c:pt>
                <c:pt idx="3">
                  <c:v>105.19822214337127</c:v>
                </c:pt>
                <c:pt idx="4">
                  <c:v>103.68952557395407</c:v>
                </c:pt>
                <c:pt idx="5">
                  <c:v>104.08362022440264</c:v>
                </c:pt>
                <c:pt idx="6">
                  <c:v>104.47217248088448</c:v>
                </c:pt>
                <c:pt idx="7">
                  <c:v>107.26507655161242</c:v>
                </c:pt>
                <c:pt idx="8">
                  <c:v>107.75623784555461</c:v>
                </c:pt>
                <c:pt idx="9">
                  <c:v>109.74172036665715</c:v>
                </c:pt>
                <c:pt idx="10">
                  <c:v>111.37312635743669</c:v>
                </c:pt>
                <c:pt idx="11">
                  <c:v>108.08721255992008</c:v>
                </c:pt>
                <c:pt idx="12">
                  <c:v>108.75815471153327</c:v>
                </c:pt>
                <c:pt idx="13">
                  <c:v>109.60159721453914</c:v>
                </c:pt>
                <c:pt idx="14">
                  <c:v>110.99951162147117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643C-4554-906A-CA8F6ABCEC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1250048"/>
        <c:axId val="421554432"/>
      </c:lineChart>
      <c:catAx>
        <c:axId val="42125004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421554432"/>
        <c:crossesAt val="100"/>
        <c:auto val="1"/>
        <c:lblAlgn val="ctr"/>
        <c:lblOffset val="100"/>
        <c:noMultiLvlLbl val="0"/>
      </c:catAx>
      <c:valAx>
        <c:axId val="421554432"/>
        <c:scaling>
          <c:orientation val="minMax"/>
          <c:min val="98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21250048"/>
        <c:crosses val="autoZero"/>
        <c:crossBetween val="between"/>
      </c:valAx>
      <c:catAx>
        <c:axId val="421603840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21555008"/>
        <c:crossesAt val="0"/>
        <c:auto val="1"/>
        <c:lblAlgn val="ctr"/>
        <c:lblOffset val="100"/>
        <c:noMultiLvlLbl val="0"/>
      </c:catAx>
      <c:valAx>
        <c:axId val="421555008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21603840"/>
        <c:crosses val="max"/>
        <c:crossBetween val="between"/>
      </c:valAx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5666528925619828"/>
          <c:y val="0.90810660660660647"/>
          <c:w val="0.28375378787878786"/>
          <c:h val="9.1893393393393391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31425120772947E-2"/>
          <c:y val="0.12722306397306396"/>
          <c:w val="0.93270893246187359"/>
          <c:h val="0.62737878787878787"/>
        </c:manualLayout>
      </c:layout>
      <c:lineChart>
        <c:grouping val="standard"/>
        <c:varyColors val="0"/>
        <c:ser>
          <c:idx val="0"/>
          <c:order val="0"/>
          <c:tx>
            <c:strRef>
              <c:f>db!$AO$4</c:f>
              <c:strCache>
                <c:ptCount val="1"/>
                <c:pt idx="0">
                  <c:v>Piacenza</c:v>
                </c:pt>
              </c:strCache>
            </c:strRef>
          </c:tx>
          <c:spPr>
            <a:ln w="34925">
              <a:solidFill>
                <a:srgbClr val="0000FF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db!$AO$10:$AO$24</c:f>
              <c:numCache>
                <c:formatCode>0.0</c:formatCode>
                <c:ptCount val="15"/>
                <c:pt idx="0">
                  <c:v>68.937188342758986</c:v>
                </c:pt>
                <c:pt idx="1">
                  <c:v>67.441548774558512</c:v>
                </c:pt>
                <c:pt idx="2">
                  <c:v>68.443666157987295</c:v>
                </c:pt>
                <c:pt idx="3">
                  <c:v>70.34822853519654</c:v>
                </c:pt>
                <c:pt idx="4">
                  <c:v>70.158301667936414</c:v>
                </c:pt>
                <c:pt idx="5">
                  <c:v>71.212068305858466</c:v>
                </c:pt>
                <c:pt idx="6">
                  <c:v>70.724384732740816</c:v>
                </c:pt>
                <c:pt idx="7">
                  <c:v>71.720289266928376</c:v>
                </c:pt>
                <c:pt idx="8">
                  <c:v>73.775080871516508</c:v>
                </c:pt>
                <c:pt idx="9">
                  <c:v>73.310950365229303</c:v>
                </c:pt>
                <c:pt idx="10">
                  <c:v>73.905742193669155</c:v>
                </c:pt>
                <c:pt idx="11">
                  <c:v>72.497202813979413</c:v>
                </c:pt>
                <c:pt idx="12">
                  <c:v>72.402357005220153</c:v>
                </c:pt>
                <c:pt idx="13">
                  <c:v>73.788351928030266</c:v>
                </c:pt>
                <c:pt idx="14">
                  <c:v>74.845458818550242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773-45BE-B514-FBC9D4C21EA5}"/>
            </c:ext>
          </c:extLst>
        </c:ser>
        <c:ser>
          <c:idx val="1"/>
          <c:order val="1"/>
          <c:tx>
            <c:strRef>
              <c:f>[1]erdb!$AO$4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rgbClr val="0000FF"/>
              </a:solidFill>
              <a:prstDash val="dash"/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[1]erdb!$AO$10:$AO$24</c:f>
              <c:numCache>
                <c:formatCode>0.0;[Red]\-0.0</c:formatCode>
                <c:ptCount val="15"/>
                <c:pt idx="0">
                  <c:v>71.430987694687701</c:v>
                </c:pt>
                <c:pt idx="1">
                  <c:v>70.825495438628863</c:v>
                </c:pt>
                <c:pt idx="2">
                  <c:v>71.150977985678239</c:v>
                </c:pt>
                <c:pt idx="3">
                  <c:v>72.019517990619562</c:v>
                </c:pt>
                <c:pt idx="4">
                  <c:v>71.980186303872912</c:v>
                </c:pt>
                <c:pt idx="5">
                  <c:v>72.189396192789019</c:v>
                </c:pt>
                <c:pt idx="6">
                  <c:v>72.175705022112396</c:v>
                </c:pt>
                <c:pt idx="7">
                  <c:v>73.482333532240901</c:v>
                </c:pt>
                <c:pt idx="8">
                  <c:v>73.36689158632079</c:v>
                </c:pt>
                <c:pt idx="9">
                  <c:v>73.873170665437343</c:v>
                </c:pt>
                <c:pt idx="10">
                  <c:v>74.480211229524258</c:v>
                </c:pt>
                <c:pt idx="11">
                  <c:v>72.453171462682093</c:v>
                </c:pt>
                <c:pt idx="12">
                  <c:v>72.40805618552838</c:v>
                </c:pt>
                <c:pt idx="13">
                  <c:v>73.039325407885443</c:v>
                </c:pt>
                <c:pt idx="14">
                  <c:v>73.753303554980974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773-45BE-B514-FBC9D4C21EA5}"/>
            </c:ext>
          </c:extLst>
        </c:ser>
        <c:ser>
          <c:idx val="2"/>
          <c:order val="2"/>
          <c:tx>
            <c:strRef>
              <c:f>db!$AP$9</c:f>
              <c:strCache>
                <c:ptCount val="1"/>
                <c:pt idx="0">
                  <c:v>Tasso di occupazione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db!$AP$10:$AP$24</c:f>
              <c:numCache>
                <c:formatCode>0.0</c:formatCode>
                <c:ptCount val="15"/>
                <c:pt idx="0">
                  <c:v>67.466076457373831</c:v>
                </c:pt>
                <c:pt idx="1">
                  <c:v>65.481977420818396</c:v>
                </c:pt>
                <c:pt idx="2">
                  <c:v>65.123314743666811</c:v>
                </c:pt>
                <c:pt idx="3">
                  <c:v>65.211678234871059</c:v>
                </c:pt>
                <c:pt idx="4">
                  <c:v>64.354470069644307</c:v>
                </c:pt>
                <c:pt idx="5">
                  <c:v>64.472094479706527</c:v>
                </c:pt>
                <c:pt idx="6">
                  <c:v>64.464131216855861</c:v>
                </c:pt>
                <c:pt idx="7">
                  <c:v>66.308648668600213</c:v>
                </c:pt>
                <c:pt idx="8">
                  <c:v>69.243671120398929</c:v>
                </c:pt>
                <c:pt idx="9">
                  <c:v>69.226946578474369</c:v>
                </c:pt>
                <c:pt idx="10">
                  <c:v>69.744780810822704</c:v>
                </c:pt>
                <c:pt idx="11">
                  <c:v>68.292299876035685</c:v>
                </c:pt>
                <c:pt idx="12">
                  <c:v>68.035605199563705</c:v>
                </c:pt>
                <c:pt idx="13">
                  <c:v>69.64118067449057</c:v>
                </c:pt>
                <c:pt idx="14">
                  <c:v>70.916351771929527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4773-45BE-B514-FBC9D4C21EA5}"/>
            </c:ext>
          </c:extLst>
        </c:ser>
        <c:ser>
          <c:idx val="3"/>
          <c:order val="3"/>
          <c:tx>
            <c:strRef>
              <c:f>[1]erdb!$AP$9</c:f>
              <c:strCache>
                <c:ptCount val="1"/>
                <c:pt idx="0">
                  <c:v>Tasso di occupazione</c:v>
                </c:pt>
              </c:strCache>
            </c:strRef>
          </c:tx>
          <c:spPr>
            <a:ln>
              <a:solidFill>
                <a:srgbClr val="FF0000"/>
              </a:solidFill>
              <a:prstDash val="dash"/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[1]erdb!$AP$10:$AP$24</c:f>
              <c:numCache>
                <c:formatCode>0.0;[Red]\-0.0</c:formatCode>
                <c:ptCount val="15"/>
                <c:pt idx="0">
                  <c:v>68.00562211351361</c:v>
                </c:pt>
                <c:pt idx="1">
                  <c:v>66.77993069380264</c:v>
                </c:pt>
                <c:pt idx="2">
                  <c:v>67.371317496006014</c:v>
                </c:pt>
                <c:pt idx="3">
                  <c:v>66.908560363952134</c:v>
                </c:pt>
                <c:pt idx="4">
                  <c:v>65.875718294436112</c:v>
                </c:pt>
                <c:pt idx="5">
                  <c:v>66.153340117028264</c:v>
                </c:pt>
                <c:pt idx="6">
                  <c:v>66.58345836259295</c:v>
                </c:pt>
                <c:pt idx="7">
                  <c:v>68.405925364170457</c:v>
                </c:pt>
                <c:pt idx="8">
                  <c:v>68.610336235907525</c:v>
                </c:pt>
                <c:pt idx="9">
                  <c:v>69.589695004906034</c:v>
                </c:pt>
                <c:pt idx="10">
                  <c:v>70.367759304972267</c:v>
                </c:pt>
                <c:pt idx="11">
                  <c:v>68.201310315481066</c:v>
                </c:pt>
                <c:pt idx="12">
                  <c:v>68.473346045974296</c:v>
                </c:pt>
                <c:pt idx="13">
                  <c:v>68.960348841202162</c:v>
                </c:pt>
                <c:pt idx="14">
                  <c:v>69.786329275893848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4773-45BE-B514-FBC9D4C21E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1252608"/>
        <c:axId val="421557312"/>
      </c:lineChart>
      <c:catAx>
        <c:axId val="42125260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21557312"/>
        <c:crosses val="autoZero"/>
        <c:auto val="1"/>
        <c:lblAlgn val="ctr"/>
        <c:lblOffset val="100"/>
        <c:tickLblSkip val="2"/>
        <c:noMultiLvlLbl val="0"/>
      </c:catAx>
      <c:valAx>
        <c:axId val="421557312"/>
        <c:scaling>
          <c:orientation val="minMax"/>
          <c:min val="62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21252608"/>
        <c:crosses val="autoZero"/>
        <c:crossBetween val="between"/>
        <c:majorUnit val="2"/>
      </c:valAx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12991328502415458"/>
          <c:y val="0.89696801346801347"/>
          <c:w val="0.74017342995169078"/>
          <c:h val="0.10303198653198653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2722306397306396"/>
          <c:w val="0.93270893246187359"/>
          <c:h val="0.63272390572390569"/>
        </c:manualLayout>
      </c:layout>
      <c:lineChart>
        <c:grouping val="standard"/>
        <c:varyColors val="0"/>
        <c:ser>
          <c:idx val="0"/>
          <c:order val="0"/>
          <c:tx>
            <c:strRef>
              <c:f>db!$AQ$4</c:f>
              <c:strCache>
                <c:ptCount val="1"/>
                <c:pt idx="0">
                  <c:v>Piacenza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A06-4ED5-AA51-A06BBDECDAA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db!$AQ$10:$AQ$24</c:f>
              <c:numCache>
                <c:formatCode>0.0</c:formatCode>
                <c:ptCount val="15"/>
                <c:pt idx="0">
                  <c:v>2.1339888103221027</c:v>
                </c:pt>
                <c:pt idx="1">
                  <c:v>2.9055847461192141</c:v>
                </c:pt>
                <c:pt idx="2">
                  <c:v>4.851217944193964</c:v>
                </c:pt>
                <c:pt idx="3">
                  <c:v>7.3016057508193786</c:v>
                </c:pt>
                <c:pt idx="4">
                  <c:v>8.2724801774164991</c:v>
                </c:pt>
                <c:pt idx="5">
                  <c:v>9.4646511279569925</c:v>
                </c:pt>
                <c:pt idx="6">
                  <c:v>8.8516196210708991</c:v>
                </c:pt>
                <c:pt idx="7">
                  <c:v>7.5454807191129971</c:v>
                </c:pt>
                <c:pt idx="8">
                  <c:v>6.1421955727968403</c:v>
                </c:pt>
                <c:pt idx="9">
                  <c:v>5.5707964040961802</c:v>
                </c:pt>
                <c:pt idx="10">
                  <c:v>5.6300921408010476</c:v>
                </c:pt>
                <c:pt idx="11">
                  <c:v>5.8000898996518337</c:v>
                </c:pt>
                <c:pt idx="12">
                  <c:v>6.0312287973464782</c:v>
                </c:pt>
                <c:pt idx="13">
                  <c:v>5.6203603213480964</c:v>
                </c:pt>
                <c:pt idx="14">
                  <c:v>5.2496265085984017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A06-4ED5-AA51-A06BBDECDAA8}"/>
            </c:ext>
          </c:extLst>
        </c:ser>
        <c:ser>
          <c:idx val="1"/>
          <c:order val="1"/>
          <c:tx>
            <c:strRef>
              <c:f>[1]erdb!$AQ$4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A06-4ED5-AA51-A06BBDECDAA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[1]erdb!$AQ$10:$AQ$24</c:f>
              <c:numCache>
                <c:formatCode>0.0;[Red]\-0.0</c:formatCode>
                <c:ptCount val="15"/>
                <c:pt idx="0">
                  <c:v>4.7953495978732334</c:v>
                </c:pt>
                <c:pt idx="1">
                  <c:v>5.7120175718809412</c:v>
                </c:pt>
                <c:pt idx="2">
                  <c:v>5.3121694130936756</c:v>
                </c:pt>
                <c:pt idx="3">
                  <c:v>7.0966284824804564</c:v>
                </c:pt>
                <c:pt idx="4">
                  <c:v>8.4807616135724686</c:v>
                </c:pt>
                <c:pt idx="5">
                  <c:v>8.3614164878742567</c:v>
                </c:pt>
                <c:pt idx="6">
                  <c:v>7.7481011897371124</c:v>
                </c:pt>
                <c:pt idx="7">
                  <c:v>6.9083382686031927</c:v>
                </c:pt>
                <c:pt idx="8">
                  <c:v>6.4832450272434974</c:v>
                </c:pt>
                <c:pt idx="9">
                  <c:v>5.7984185895183167</c:v>
                </c:pt>
                <c:pt idx="10">
                  <c:v>5.5215363338306318</c:v>
                </c:pt>
                <c:pt idx="11">
                  <c:v>5.868426545539152</c:v>
                </c:pt>
                <c:pt idx="12">
                  <c:v>5.4340778455263656</c:v>
                </c:pt>
                <c:pt idx="13">
                  <c:v>5.5846306683480291</c:v>
                </c:pt>
                <c:pt idx="14">
                  <c:v>5.3787072414049213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5A06-4ED5-AA51-A06BBDECDA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1291520"/>
        <c:axId val="421380096"/>
      </c:lineChart>
      <c:catAx>
        <c:axId val="42129152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21380096"/>
        <c:crosses val="autoZero"/>
        <c:auto val="1"/>
        <c:lblAlgn val="ctr"/>
        <c:lblOffset val="100"/>
        <c:tickLblSkip val="2"/>
        <c:noMultiLvlLbl val="0"/>
      </c:catAx>
      <c:valAx>
        <c:axId val="421380096"/>
        <c:scaling>
          <c:orientation val="minMax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21291520"/>
        <c:crosses val="autoZero"/>
        <c:crossBetween val="between"/>
        <c:majorUnit val="2"/>
      </c:valAx>
    </c:plotArea>
    <c:legend>
      <c:legendPos val="b"/>
      <c:layout>
        <c:manualLayout>
          <c:xMode val="edge"/>
          <c:yMode val="edge"/>
          <c:x val="0.16058961352657006"/>
          <c:y val="0.89696801346801347"/>
          <c:w val="0.684956038647343"/>
          <c:h val="0.10303198653198653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8.5989463601532562E-2"/>
          <c:w val="0.93270893246187359"/>
          <c:h val="0.72753512568659029"/>
        </c:manualLayout>
      </c:layout>
      <c:lineChart>
        <c:grouping val="standard"/>
        <c:varyColors val="0"/>
        <c:ser>
          <c:idx val="0"/>
          <c:order val="0"/>
          <c:tx>
            <c:strRef>
              <c:f>db!$AW$4</c:f>
              <c:strCache>
                <c:ptCount val="1"/>
                <c:pt idx="0">
                  <c:v>Piacenza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CB8-4811-A9E1-F9B75C038C8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db!$AW$10:$AW$24</c:f>
              <c:numCache>
                <c:formatCode>0.0</c:formatCode>
                <c:ptCount val="15"/>
                <c:pt idx="0">
                  <c:v>109.64103106444855</c:v>
                </c:pt>
                <c:pt idx="1">
                  <c:v>102.49810731531745</c:v>
                </c:pt>
                <c:pt idx="2">
                  <c:v>109.16523913330647</c:v>
                </c:pt>
                <c:pt idx="3">
                  <c:v>110.44142684929173</c:v>
                </c:pt>
                <c:pt idx="4">
                  <c:v>111.70551913474364</c:v>
                </c:pt>
                <c:pt idx="5">
                  <c:v>113.22338147356895</c:v>
                </c:pt>
                <c:pt idx="6">
                  <c:v>112.11779192845211</c:v>
                </c:pt>
                <c:pt idx="7">
                  <c:v>110.90882606652255</c:v>
                </c:pt>
                <c:pt idx="8">
                  <c:v>110.8026925078277</c:v>
                </c:pt>
                <c:pt idx="9">
                  <c:v>112.78321558220804</c:v>
                </c:pt>
                <c:pt idx="10">
                  <c:v>112.84334715700292</c:v>
                </c:pt>
                <c:pt idx="11">
                  <c:v>111.3489151968419</c:v>
                </c:pt>
                <c:pt idx="12">
                  <c:v>111.30742386955605</c:v>
                </c:pt>
                <c:pt idx="13">
                  <c:v>111.40016695590623</c:v>
                </c:pt>
                <c:pt idx="14">
                  <c:v>111.40376159195137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4CB8-4811-A9E1-F9B75C038C8E}"/>
            </c:ext>
          </c:extLst>
        </c:ser>
        <c:ser>
          <c:idx val="1"/>
          <c:order val="1"/>
          <c:tx>
            <c:strRef>
              <c:f>[1]erdb!$AW$4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CB8-4811-A9E1-F9B75C038C8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[1]erdb!$AW$10:$AW$24</c:f>
              <c:numCache>
                <c:formatCode>0.0;[Red]\-0.0</c:formatCode>
                <c:ptCount val="15"/>
                <c:pt idx="0">
                  <c:v>117.6552541444225</c:v>
                </c:pt>
                <c:pt idx="1">
                  <c:v>117.57108598864912</c:v>
                </c:pt>
                <c:pt idx="2">
                  <c:v>119.59637354903022</c:v>
                </c:pt>
                <c:pt idx="3">
                  <c:v>119.46734278277727</c:v>
                </c:pt>
                <c:pt idx="4">
                  <c:v>120.9471650019354</c:v>
                </c:pt>
                <c:pt idx="5">
                  <c:v>122.00564748597749</c:v>
                </c:pt>
                <c:pt idx="6">
                  <c:v>122.06126502927302</c:v>
                </c:pt>
                <c:pt idx="7">
                  <c:v>122.35977134196709</c:v>
                </c:pt>
                <c:pt idx="8">
                  <c:v>122.55146200873526</c:v>
                </c:pt>
                <c:pt idx="9">
                  <c:v>122.35735038188454</c:v>
                </c:pt>
                <c:pt idx="10">
                  <c:v>121.11962478136709</c:v>
                </c:pt>
                <c:pt idx="11">
                  <c:v>120.18018583421438</c:v>
                </c:pt>
                <c:pt idx="12">
                  <c:v>121.06460464687744</c:v>
                </c:pt>
                <c:pt idx="13">
                  <c:v>121.37324632717336</c:v>
                </c:pt>
                <c:pt idx="14">
                  <c:v>121.32258053131564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4CB8-4811-A9E1-F9B75C038C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2041088"/>
        <c:axId val="421381824"/>
      </c:lineChart>
      <c:catAx>
        <c:axId val="422041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21381824"/>
        <c:crosses val="autoZero"/>
        <c:auto val="1"/>
        <c:lblAlgn val="ctr"/>
        <c:lblOffset val="100"/>
        <c:tickLblSkip val="2"/>
        <c:noMultiLvlLbl val="0"/>
      </c:catAx>
      <c:valAx>
        <c:axId val="421381824"/>
        <c:scaling>
          <c:orientation val="minMax"/>
          <c:min val="10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22041088"/>
        <c:crosses val="autoZero"/>
        <c:crossBetween val="between"/>
        <c:majorUnit val="10"/>
      </c:valAx>
    </c:plotArea>
    <c:legend>
      <c:legendPos val="b"/>
      <c:legendEntry>
        <c:idx val="0"/>
        <c:txPr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</c:legendEntry>
      <c:legendEntry>
        <c:idx val="1"/>
        <c:txPr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</c:legendEntry>
      <c:layout/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8.5989463601532562E-2"/>
          <c:w val="0.93270893246187359"/>
          <c:h val="0.72753512568659029"/>
        </c:manualLayout>
      </c:layout>
      <c:lineChart>
        <c:grouping val="standard"/>
        <c:varyColors val="0"/>
        <c:ser>
          <c:idx val="0"/>
          <c:order val="0"/>
          <c:tx>
            <c:strRef>
              <c:f>db!$AX$4</c:f>
              <c:strCache>
                <c:ptCount val="1"/>
                <c:pt idx="0">
                  <c:v>Piacenza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530-4AA2-BC88-4F054109FB9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db!$AX$10:$AX$24</c:f>
              <c:numCache>
                <c:formatCode>0.0</c:formatCode>
                <c:ptCount val="15"/>
                <c:pt idx="0">
                  <c:v>94.926306128769383</c:v>
                </c:pt>
                <c:pt idx="1">
                  <c:v>91.005072303865475</c:v>
                </c:pt>
                <c:pt idx="2">
                  <c:v>97.422389500126258</c:v>
                </c:pt>
                <c:pt idx="3">
                  <c:v>97.705343039772401</c:v>
                </c:pt>
                <c:pt idx="4">
                  <c:v>98.398763244993532</c:v>
                </c:pt>
                <c:pt idx="5">
                  <c:v>99.462461946543996</c:v>
                </c:pt>
                <c:pt idx="6">
                  <c:v>99.738908320536012</c:v>
                </c:pt>
                <c:pt idx="7">
                  <c:v>98.16672220458689</c:v>
                </c:pt>
                <c:pt idx="8">
                  <c:v>95.367483514805983</c:v>
                </c:pt>
                <c:pt idx="9">
                  <c:v>97.197209159977731</c:v>
                </c:pt>
                <c:pt idx="10">
                  <c:v>97.829739741793546</c:v>
                </c:pt>
                <c:pt idx="11">
                  <c:v>95.363007688670251</c:v>
                </c:pt>
                <c:pt idx="12">
                  <c:v>97.144735239376217</c:v>
                </c:pt>
                <c:pt idx="13">
                  <c:v>95.975863996920324</c:v>
                </c:pt>
                <c:pt idx="14">
                  <c:v>95.616496742182704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F530-4AA2-BC88-4F054109FB9D}"/>
            </c:ext>
          </c:extLst>
        </c:ser>
        <c:ser>
          <c:idx val="1"/>
          <c:order val="1"/>
          <c:tx>
            <c:strRef>
              <c:f>[1]erdb!$AX$4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13"/>
              <c:layout>
                <c:manualLayout>
                  <c:x val="-5.5049601850616234E-2"/>
                  <c:y val="-3.1399317406143427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530-4AA2-BC88-4F054109FB9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[1]erdb!$AX$10:$AX$24</c:f>
              <c:numCache>
                <c:formatCode>0.0;[Red]\-0.0</c:formatCode>
                <c:ptCount val="15"/>
                <c:pt idx="0">
                  <c:v>100.6040629511359</c:v>
                </c:pt>
                <c:pt idx="1">
                  <c:v>100.78207040221886</c:v>
                </c:pt>
                <c:pt idx="2">
                  <c:v>101.62922785525825</c:v>
                </c:pt>
                <c:pt idx="3">
                  <c:v>101.86343894089499</c:v>
                </c:pt>
                <c:pt idx="4">
                  <c:v>102.77371115297879</c:v>
                </c:pt>
                <c:pt idx="5">
                  <c:v>103.82107355363912</c:v>
                </c:pt>
                <c:pt idx="6">
                  <c:v>104.61686162568058</c:v>
                </c:pt>
                <c:pt idx="7">
                  <c:v>103.91635581411383</c:v>
                </c:pt>
                <c:pt idx="8">
                  <c:v>105.24372969979591</c:v>
                </c:pt>
                <c:pt idx="9">
                  <c:v>104.64176473749131</c:v>
                </c:pt>
                <c:pt idx="10">
                  <c:v>103.20106393519691</c:v>
                </c:pt>
                <c:pt idx="11">
                  <c:v>102.47024008193956</c:v>
                </c:pt>
                <c:pt idx="12">
                  <c:v>103.55914335890651</c:v>
                </c:pt>
                <c:pt idx="13">
                  <c:v>103.95469164391692</c:v>
                </c:pt>
                <c:pt idx="14">
                  <c:v>104.08839168133338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F530-4AA2-BC88-4F054109FB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2043136"/>
        <c:axId val="421382976"/>
      </c:lineChart>
      <c:catAx>
        <c:axId val="422043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21382976"/>
        <c:crosses val="autoZero"/>
        <c:auto val="1"/>
        <c:lblAlgn val="ctr"/>
        <c:lblOffset val="100"/>
        <c:tickLblSkip val="2"/>
        <c:noMultiLvlLbl val="0"/>
      </c:catAx>
      <c:valAx>
        <c:axId val="421382976"/>
        <c:scaling>
          <c:orientation val="minMax"/>
          <c:min val="9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22043136"/>
        <c:crosses val="autoZero"/>
        <c:crossBetween val="between"/>
        <c:majorUnit val="5"/>
      </c:valAx>
    </c:plotArea>
    <c:legend>
      <c:legendPos val="b"/>
      <c:layout/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4239690106800222E-2"/>
          <c:w val="0.82975046296296284"/>
          <c:h val="0.8010637332329820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[2]int!$A$11</c:f>
              <c:strCache>
                <c:ptCount val="1"/>
                <c:pt idx="0">
                  <c:v>America Latina (1)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[2]int!$E$11:$I$11</c:f>
              <c:numCache>
                <c:formatCode>General</c:formatCode>
                <c:ptCount val="5"/>
                <c:pt idx="0">
                  <c:v>0.14836384346945675</c:v>
                </c:pt>
                <c:pt idx="1">
                  <c:v>-7.0804067063400584</c:v>
                </c:pt>
                <c:pt idx="2">
                  <c:v>4.0376310789371317</c:v>
                </c:pt>
                <c:pt idx="3">
                  <c:v>1.7287015322997812</c:v>
                </c:pt>
                <c:pt idx="4">
                  <c:v>2.4214144539439042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175-4229-983C-D659783F71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60681728"/>
        <c:axId val="369123904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175-4229-983C-D659783F71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0681728"/>
        <c:axId val="369123904"/>
      </c:lineChart>
      <c:dateAx>
        <c:axId val="26068172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69123904"/>
        <c:crosses val="autoZero"/>
        <c:auto val="0"/>
        <c:lblOffset val="300"/>
        <c:baseTimeUnit val="days"/>
      </c:dateAx>
      <c:valAx>
        <c:axId val="369123904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60681728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5385151544853573"/>
          <c:y val="1.3550522679510421E-2"/>
          <c:w val="0.83998160486349471"/>
          <c:h val="7.9177169991560228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4239690106800222E-2"/>
          <c:w val="0.82975046296296284"/>
          <c:h val="0.8010637332329820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[2]int!$A$12</c:f>
              <c:strCache>
                <c:ptCount val="1"/>
                <c:pt idx="0">
                  <c:v>India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[2]int!$E$12:$I$12</c:f>
              <c:numCache>
                <c:formatCode>General</c:formatCode>
                <c:ptCount val="5"/>
                <c:pt idx="0">
                  <c:v>4.0026909113801468</c:v>
                </c:pt>
                <c:pt idx="1">
                  <c:v>-6.6097801203171542</c:v>
                </c:pt>
                <c:pt idx="2">
                  <c:v>8.2036537486864134</c:v>
                </c:pt>
                <c:pt idx="3">
                  <c:v>5.5632103231379793</c:v>
                </c:pt>
                <c:pt idx="4">
                  <c:v>6.0221799529355025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42E-4BF0-9CBA-F024F99648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87713792"/>
        <c:axId val="369127936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42E-4BF0-9CBA-F024F99648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7713792"/>
        <c:axId val="369127936"/>
      </c:lineChart>
      <c:dateAx>
        <c:axId val="28771379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69127936"/>
        <c:crosses val="autoZero"/>
        <c:auto val="0"/>
        <c:lblOffset val="300"/>
        <c:baseTimeUnit val="days"/>
      </c:dateAx>
      <c:valAx>
        <c:axId val="369127936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87713792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7391925594362945"/>
          <c:y val="1.3550522679510421E-2"/>
          <c:w val="0.81223366309980483"/>
          <c:h val="7.7759661667733224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4239690106800222E-2"/>
          <c:w val="0.82975046296296284"/>
          <c:h val="0.8010637332329820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[2]int!$A$13</c:f>
              <c:strCache>
                <c:ptCount val="1"/>
                <c:pt idx="0">
                  <c:v>Russia (2)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[2]int!$E$13:$I$13</c:f>
              <c:numCache>
                <c:formatCode>General</c:formatCode>
                <c:ptCount val="5"/>
                <c:pt idx="0">
                  <c:v>2.5964253937986959</c:v>
                </c:pt>
                <c:pt idx="1">
                  <c:v>-2.7826230569399257</c:v>
                </c:pt>
                <c:pt idx="2">
                  <c:v>4.6520633464883998</c:v>
                </c:pt>
                <c:pt idx="3">
                  <c:v>-14.118020696947376</c:v>
                </c:pt>
                <c:pt idx="4">
                  <c:v>-1.7642351600020367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8EF-4766-99B7-567050FB6E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91042304"/>
        <c:axId val="369130816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8EF-4766-99B7-567050FB6E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1042304"/>
        <c:axId val="369130816"/>
      </c:lineChart>
      <c:dateAx>
        <c:axId val="29104230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69130816"/>
        <c:crosses val="autoZero"/>
        <c:auto val="0"/>
        <c:lblOffset val="300"/>
        <c:baseTimeUnit val="days"/>
      </c:dateAx>
      <c:valAx>
        <c:axId val="369130816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91042304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7391925594362945"/>
          <c:y val="1.3550522679510421E-2"/>
          <c:w val="0.80653565740179911"/>
          <c:h val="6.3625386049358676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7863349046112338E-2"/>
          <c:w val="0.86943784722222217"/>
          <c:h val="0.79744003673489883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[2]int!$A$18</c:f>
              <c:strCache>
                <c:ptCount val="1"/>
                <c:pt idx="0">
                  <c:v>Germania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[2]int!$E$18:$I$18</c:f>
              <c:numCache>
                <c:formatCode>General</c:formatCode>
                <c:ptCount val="5"/>
                <c:pt idx="0">
                  <c:v>1.0870471207184762</c:v>
                </c:pt>
                <c:pt idx="1">
                  <c:v>-4.9276244297393301</c:v>
                </c:pt>
                <c:pt idx="2">
                  <c:v>2.8737839822374989</c:v>
                </c:pt>
                <c:pt idx="3">
                  <c:v>1.436844704631457</c:v>
                </c:pt>
                <c:pt idx="4">
                  <c:v>2.2412489541293157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053-413B-A1A6-D444832BD8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12767744"/>
        <c:axId val="413229632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053-413B-A1A6-D444832BD8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2767744"/>
        <c:axId val="413229632"/>
      </c:lineChart>
      <c:dateAx>
        <c:axId val="41276774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3229632"/>
        <c:crosses val="autoZero"/>
        <c:auto val="0"/>
        <c:lblOffset val="300"/>
        <c:baseTimeUnit val="days"/>
      </c:dateAx>
      <c:valAx>
        <c:axId val="413229632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2767744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2227855389044111"/>
          <c:y val="4.1275052632555207E-3"/>
          <c:w val="0.87772144610955893"/>
          <c:h val="7.7759661667733224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2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2" Type="http://schemas.openxmlformats.org/officeDocument/2006/relationships/chart" Target="../charts/chart31.xml"/><Relationship Id="rId1" Type="http://schemas.openxmlformats.org/officeDocument/2006/relationships/chart" Target="../charts/chart30.xml"/></Relationships>
</file>

<file path=xl/drawings/_rels/drawing2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5.xml"/><Relationship Id="rId2" Type="http://schemas.openxmlformats.org/officeDocument/2006/relationships/chart" Target="../charts/chart34.xml"/><Relationship Id="rId1" Type="http://schemas.openxmlformats.org/officeDocument/2006/relationships/chart" Target="../charts/chart3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9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/Relationships>
</file>

<file path=xl/drawings/_rels/drawing3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2.xml"/><Relationship Id="rId2" Type="http://schemas.openxmlformats.org/officeDocument/2006/relationships/chart" Target="../charts/chart41.xml"/><Relationship Id="rId1" Type="http://schemas.openxmlformats.org/officeDocument/2006/relationships/chart" Target="../charts/chart40.xml"/></Relationships>
</file>

<file path=xl/drawings/_rels/drawing3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5.xml"/><Relationship Id="rId2" Type="http://schemas.openxmlformats.org/officeDocument/2006/relationships/chart" Target="../charts/chart44.xml"/><Relationship Id="rId1" Type="http://schemas.openxmlformats.org/officeDocument/2006/relationships/chart" Target="../charts/chart4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4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9.xml"/><Relationship Id="rId2" Type="http://schemas.openxmlformats.org/officeDocument/2006/relationships/chart" Target="../charts/chart48.xml"/><Relationship Id="rId1" Type="http://schemas.openxmlformats.org/officeDocument/2006/relationships/chart" Target="../charts/chart47.xml"/></Relationships>
</file>

<file path=xl/drawings/_rels/drawing4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2.xml"/><Relationship Id="rId2" Type="http://schemas.openxmlformats.org/officeDocument/2006/relationships/chart" Target="../charts/chart51.xml"/><Relationship Id="rId1" Type="http://schemas.openxmlformats.org/officeDocument/2006/relationships/chart" Target="../charts/chart50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5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4.xml"/><Relationship Id="rId1" Type="http://schemas.openxmlformats.org/officeDocument/2006/relationships/chart" Target="../charts/chart53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4</xdr:col>
      <xdr:colOff>182880</xdr:colOff>
      <xdr:row>5</xdr:row>
      <xdr:rowOff>91440</xdr:rowOff>
    </xdr:to>
    <xdr:pic>
      <xdr:nvPicPr>
        <xdr:cNvPr id="1025" name="Immagine 1">
          <a:extLst>
            <a:ext uri="{FF2B5EF4-FFF2-40B4-BE49-F238E27FC236}">
              <a16:creationId xmlns:a16="http://schemas.microsoft.com/office/drawing/2014/main" xmlns="" id="{794EF017-D4F6-4A4E-93BD-A296F2E5CE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7760" y="259080"/>
          <a:ext cx="164592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0.01645</cdr:x>
      <cdr:y>0</cdr:y>
    </cdr:from>
    <cdr:to>
      <cdr:x>0.98997</cdr:x>
      <cdr:y>0.10163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75648" y="0"/>
          <a:ext cx="4476750" cy="28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dei macrosettori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0.05202</cdr:x>
      <cdr:y>0</cdr:y>
    </cdr:from>
    <cdr:to>
      <cdr:x>0.27661</cdr:x>
      <cdr:y>0.10556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59440" y="0"/>
          <a:ext cx="1983441" cy="313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</a:t>
          </a:r>
        </a:p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  <cdr:relSizeAnchor xmlns:cdr="http://schemas.openxmlformats.org/drawingml/2006/chartDrawing">
    <cdr:from>
      <cdr:x>0.70676</cdr:x>
      <cdr:y>0</cdr:y>
    </cdr:from>
    <cdr:to>
      <cdr:x>0.9377</cdr:x>
      <cdr:y>0.10556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241677" y="0"/>
          <a:ext cx="2039470" cy="313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207CCEE2-8998-4A16-A1C8-83FCA4986A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8">
          <a:extLst>
            <a:ext uri="{FF2B5EF4-FFF2-40B4-BE49-F238E27FC236}">
              <a16:creationId xmlns:a16="http://schemas.microsoft.com/office/drawing/2014/main" xmlns="" id="{F938DAFF-4F7E-4146-B73F-0CCECC4AA0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10">
          <a:extLst>
            <a:ext uri="{FF2B5EF4-FFF2-40B4-BE49-F238E27FC236}">
              <a16:creationId xmlns:a16="http://schemas.microsoft.com/office/drawing/2014/main" xmlns="" id="{5B5F955C-A8C8-40D7-BCD9-B63D24EFF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0.04825</cdr:x>
      <cdr:y>0.00332</cdr:y>
    </cdr:from>
    <cdr:to>
      <cdr:x>0.13655</cdr:x>
      <cdr:y>0.09967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47675" y="9524"/>
          <a:ext cx="819150" cy="276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0.72929</cdr:x>
      <cdr:y>0</cdr:y>
    </cdr:from>
    <cdr:to>
      <cdr:x>0.94559</cdr:x>
      <cdr:y>0.09967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65883" y="0"/>
          <a:ext cx="2006642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0.10432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0"/>
          <a:ext cx="4476750" cy="2762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30856"/>
          <a:ext cx="4629150" cy="2358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 delle esportazioni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4" name="CasellaDiTesto 1"/>
        <cdr:cNvSpPr txBox="1"/>
      </cdr:nvSpPr>
      <cdr:spPr>
        <a:xfrm xmlns:a="http://schemas.openxmlformats.org/drawingml/2006/main">
          <a:off x="7620" y="0"/>
          <a:ext cx="4244340" cy="2723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esportazioni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0.02113</cdr:y>
    </cdr:to>
    <cdr:sp macro="" textlink="">
      <cdr:nvSpPr>
        <cdr:cNvPr id="5" name="CasellaDiTesto 1"/>
        <cdr:cNvSpPr txBox="1"/>
      </cdr:nvSpPr>
      <cdr:spPr>
        <a:xfrm xmlns:a="http://schemas.openxmlformats.org/drawingml/2006/main">
          <a:off x="50800" y="50800"/>
          <a:ext cx="4480063" cy="2708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esportazioni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0.0027</cdr:x>
      <cdr:y>0</cdr:y>
    </cdr:from>
    <cdr:to>
      <cdr:x>1</cdr:x>
      <cdr:y>0.09529</cdr:y>
    </cdr:to>
    <cdr:sp macro="" textlink="">
      <cdr:nvSpPr>
        <cdr:cNvPr id="6" name="CasellaDiTesto 1"/>
        <cdr:cNvSpPr txBox="1"/>
      </cdr:nvSpPr>
      <cdr:spPr>
        <a:xfrm xmlns:a="http://schemas.openxmlformats.org/drawingml/2006/main">
          <a:off x="12105" y="0"/>
          <a:ext cx="4464645" cy="2541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esportazioni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8AAD1EB4-DF53-451A-B4E9-F3A4617625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4">
          <a:extLst>
            <a:ext uri="{FF2B5EF4-FFF2-40B4-BE49-F238E27FC236}">
              <a16:creationId xmlns:a16="http://schemas.microsoft.com/office/drawing/2014/main" xmlns="" id="{D295A37B-8687-4244-8632-92B131CDF8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xmlns="" id="{00DD8F0F-6F47-44EB-A5A5-E601B27CDF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0.0489</cdr:x>
      <cdr:y>0</cdr:y>
    </cdr:from>
    <cdr:to>
      <cdr:x>0.10986</cdr:x>
      <cdr:y>0.09967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53690" y="0"/>
          <a:ext cx="56548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0.75188</cdr:x>
      <cdr:y>0</cdr:y>
    </cdr:from>
    <cdr:to>
      <cdr:x>0.94395</cdr:x>
      <cdr:y>0.10299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975433" y="0"/>
          <a:ext cx="1781903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0.75725</cdr:x>
      <cdr:y>0</cdr:y>
    </cdr:from>
    <cdr:to>
      <cdr:x>0.76604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2148700" y="11207"/>
          <a:ext cx="3175" cy="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0.10432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0" y="0"/>
          <a:ext cx="4476750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30857"/>
          <a:ext cx="4595812" cy="225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 delle importazioni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0.02043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50800" y="50800"/>
          <a:ext cx="4244340" cy="2723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importazioni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0.10791</cdr:y>
    </cdr:to>
    <cdr:sp macro="" textlink="">
      <cdr:nvSpPr>
        <cdr:cNvPr id="4" name="CasellaDiTesto 1"/>
        <cdr:cNvSpPr txBox="1"/>
      </cdr:nvSpPr>
      <cdr:spPr>
        <a:xfrm xmlns:a="http://schemas.openxmlformats.org/drawingml/2006/main">
          <a:off x="0" y="0"/>
          <a:ext cx="4476750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importazioni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21</xdr:col>
      <xdr:colOff>28575</xdr:colOff>
      <xdr:row>27</xdr:row>
      <xdr:rowOff>79500</xdr:rowOff>
    </xdr:to>
    <xdr:graphicFrame macro="">
      <xdr:nvGraphicFramePr>
        <xdr:cNvPr id="2" name="Grafico 2">
          <a:extLst>
            <a:ext uri="{FF2B5EF4-FFF2-40B4-BE49-F238E27FC236}">
              <a16:creationId xmlns="" xmlns:a16="http://schemas.microsoft.com/office/drawing/2014/main" id="{00000000-0008-0000-0300-000018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21</xdr:col>
      <xdr:colOff>28575</xdr:colOff>
      <xdr:row>54</xdr:row>
      <xdr:rowOff>79500</xdr:rowOff>
    </xdr:to>
    <xdr:graphicFrame macro="">
      <xdr:nvGraphicFramePr>
        <xdr:cNvPr id="3" name="Grafico 7">
          <a:extLst>
            <a:ext uri="{FF2B5EF4-FFF2-40B4-BE49-F238E27FC236}">
              <a16:creationId xmlns="" xmlns:a16="http://schemas.microsoft.com/office/drawing/2014/main" id="{00000000-0008-0000-0300-000019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22</xdr:col>
      <xdr:colOff>0</xdr:colOff>
      <xdr:row>2</xdr:row>
      <xdr:rowOff>0</xdr:rowOff>
    </xdr:from>
    <xdr:to>
      <xdr:col>43</xdr:col>
      <xdr:colOff>28575</xdr:colOff>
      <xdr:row>27</xdr:row>
      <xdr:rowOff>79500</xdr:rowOff>
    </xdr:to>
    <xdr:graphicFrame macro="">
      <xdr:nvGraphicFramePr>
        <xdr:cNvPr id="4" name="Grafico 3">
          <a:extLst>
            <a:ext uri="{FF2B5EF4-FFF2-40B4-BE49-F238E27FC236}">
              <a16:creationId xmlns="" xmlns:a16="http://schemas.microsoft.com/office/drawing/2014/main" id="{00000000-0008-0000-0300-00001A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44</xdr:col>
      <xdr:colOff>0</xdr:colOff>
      <xdr:row>1</xdr:row>
      <xdr:rowOff>76200</xdr:rowOff>
    </xdr:from>
    <xdr:to>
      <xdr:col>65</xdr:col>
      <xdr:colOff>28575</xdr:colOff>
      <xdr:row>27</xdr:row>
      <xdr:rowOff>56640</xdr:rowOff>
    </xdr:to>
    <xdr:graphicFrame macro="">
      <xdr:nvGraphicFramePr>
        <xdr:cNvPr id="5" name="Grafico 5">
          <a:extLst>
            <a:ext uri="{FF2B5EF4-FFF2-40B4-BE49-F238E27FC236}">
              <a16:creationId xmlns="" xmlns:a16="http://schemas.microsoft.com/office/drawing/2014/main" id="{00000000-0008-0000-0300-00001B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66</xdr:col>
      <xdr:colOff>0</xdr:colOff>
      <xdr:row>2</xdr:row>
      <xdr:rowOff>0</xdr:rowOff>
    </xdr:from>
    <xdr:to>
      <xdr:col>87</xdr:col>
      <xdr:colOff>28575</xdr:colOff>
      <xdr:row>27</xdr:row>
      <xdr:rowOff>79500</xdr:rowOff>
    </xdr:to>
    <xdr:graphicFrame macro="">
      <xdr:nvGraphicFramePr>
        <xdr:cNvPr id="6" name="Grafico 6">
          <a:extLst>
            <a:ext uri="{FF2B5EF4-FFF2-40B4-BE49-F238E27FC236}">
              <a16:creationId xmlns="" xmlns:a16="http://schemas.microsoft.com/office/drawing/2014/main" id="{00000000-0008-0000-0300-00001C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22</xdr:col>
      <xdr:colOff>0</xdr:colOff>
      <xdr:row>29</xdr:row>
      <xdr:rowOff>0</xdr:rowOff>
    </xdr:from>
    <xdr:to>
      <xdr:col>43</xdr:col>
      <xdr:colOff>28575</xdr:colOff>
      <xdr:row>54</xdr:row>
      <xdr:rowOff>79500</xdr:rowOff>
    </xdr:to>
    <xdr:graphicFrame macro="">
      <xdr:nvGraphicFramePr>
        <xdr:cNvPr id="7" name="Grafico 8">
          <a:extLst>
            <a:ext uri="{FF2B5EF4-FFF2-40B4-BE49-F238E27FC236}">
              <a16:creationId xmlns="" xmlns:a16="http://schemas.microsoft.com/office/drawing/2014/main" id="{00000000-0008-0000-0300-00001D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44</xdr:col>
      <xdr:colOff>0</xdr:colOff>
      <xdr:row>29</xdr:row>
      <xdr:rowOff>0</xdr:rowOff>
    </xdr:from>
    <xdr:to>
      <xdr:col>65</xdr:col>
      <xdr:colOff>28575</xdr:colOff>
      <xdr:row>54</xdr:row>
      <xdr:rowOff>79500</xdr:rowOff>
    </xdr:to>
    <xdr:graphicFrame macro="">
      <xdr:nvGraphicFramePr>
        <xdr:cNvPr id="8" name="Grafico 9">
          <a:extLst>
            <a:ext uri="{FF2B5EF4-FFF2-40B4-BE49-F238E27FC236}">
              <a16:creationId xmlns="" xmlns:a16="http://schemas.microsoft.com/office/drawing/2014/main" id="{00000000-0008-0000-0300-00001E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66</xdr:col>
      <xdr:colOff>0</xdr:colOff>
      <xdr:row>29</xdr:row>
      <xdr:rowOff>0</xdr:rowOff>
    </xdr:from>
    <xdr:to>
      <xdr:col>87</xdr:col>
      <xdr:colOff>28575</xdr:colOff>
      <xdr:row>54</xdr:row>
      <xdr:rowOff>79500</xdr:rowOff>
    </xdr:to>
    <xdr:graphicFrame macro="">
      <xdr:nvGraphicFramePr>
        <xdr:cNvPr id="9" name="Grafico 10">
          <a:extLst>
            <a:ext uri="{FF2B5EF4-FFF2-40B4-BE49-F238E27FC236}">
              <a16:creationId xmlns="" xmlns:a16="http://schemas.microsoft.com/office/drawing/2014/main" id="{00000000-0008-0000-0300-00001F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55</xdr:row>
      <xdr:rowOff>5820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D4B179FC-0FCF-4842-9866-E709443CB0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0.05416</cdr:x>
      <cdr:y>0</cdr:y>
    </cdr:from>
    <cdr:to>
      <cdr:x>0.23193</cdr:x>
      <cdr:y>0.0661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05035" y="0"/>
          <a:ext cx="1657700" cy="3714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0.72619</cdr:x>
      <cdr:y>0</cdr:y>
    </cdr:from>
    <cdr:to>
      <cdr:x>0.93274</cdr:x>
      <cdr:y>0.06271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71746" y="0"/>
          <a:ext cx="1926075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42</xdr:col>
      <xdr:colOff>87480</xdr:colOff>
      <xdr:row>27</xdr:row>
      <xdr:rowOff>7500</xdr:rowOff>
    </xdr:to>
    <xdr:graphicFrame macro="">
      <xdr:nvGraphicFramePr>
        <xdr:cNvPr id="2" name="Grafico 8">
          <a:extLst>
            <a:ext uri="{FF2B5EF4-FFF2-40B4-BE49-F238E27FC236}">
              <a16:creationId xmlns:a16="http://schemas.microsoft.com/office/drawing/2014/main" xmlns="" id="{2C26EED2-6F95-4C2D-B939-1F01825D40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44</xdr:col>
      <xdr:colOff>98610</xdr:colOff>
      <xdr:row>2</xdr:row>
      <xdr:rowOff>0</xdr:rowOff>
    </xdr:from>
    <xdr:to>
      <xdr:col>87</xdr:col>
      <xdr:colOff>87030</xdr:colOff>
      <xdr:row>27</xdr:row>
      <xdr:rowOff>7500</xdr:rowOff>
    </xdr:to>
    <xdr:graphicFrame macro="">
      <xdr:nvGraphicFramePr>
        <xdr:cNvPr id="3" name="Grafico 3">
          <a:extLst>
            <a:ext uri="{FF2B5EF4-FFF2-40B4-BE49-F238E27FC236}">
              <a16:creationId xmlns:a16="http://schemas.microsoft.com/office/drawing/2014/main" xmlns="" id="{AC0EC672-D04A-4587-99FC-783A259B65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87</xdr:col>
      <xdr:colOff>93780</xdr:colOff>
      <xdr:row>55</xdr:row>
      <xdr:rowOff>88440</xdr:rowOff>
    </xdr:to>
    <xdr:graphicFrame macro="">
      <xdr:nvGraphicFramePr>
        <xdr:cNvPr id="4" name="Grafico 13">
          <a:extLst>
            <a:ext uri="{FF2B5EF4-FFF2-40B4-BE49-F238E27FC236}">
              <a16:creationId xmlns:a16="http://schemas.microsoft.com/office/drawing/2014/main" xmlns="" id="{B9239F65-EFF1-4DD3-8A1F-3376F4FA2A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0.09712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0"/>
          <a:ext cx="4476750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Totale - Tasso di variazione</a:t>
          </a: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0.15875</cdr:x>
      <cdr:y>0</cdr:y>
    </cdr:from>
    <cdr:to>
      <cdr:x>0.15875</cdr:x>
      <cdr:y>0.00032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76250" y="0"/>
          <a:ext cx="3905250" cy="2366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Settori - Tasso di variazione</a:t>
          </a:r>
        </a:p>
      </cdr:txBody>
    </cdr:sp>
  </cdr:relSizeAnchor>
  <cdr:relSizeAnchor xmlns:cdr="http://schemas.openxmlformats.org/drawingml/2006/chartDrawing">
    <cdr:from>
      <cdr:x>0</cdr:x>
      <cdr:y>0.00714</cdr:y>
    </cdr:from>
    <cdr:to>
      <cdr:x>1</cdr:x>
      <cdr:y>0.10761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0" y="19050"/>
          <a:ext cx="4476750" cy="2679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Settori - Tasso di variazione</a:t>
          </a:r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0.05165</cdr:x>
      <cdr:y>0</cdr:y>
    </cdr:from>
    <cdr:to>
      <cdr:x>0.2345</cdr:x>
      <cdr:y>0.08389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76250" y="0"/>
          <a:ext cx="1685925" cy="238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0.7624</cdr:x>
      <cdr:y>0.0019</cdr:y>
    </cdr:from>
    <cdr:to>
      <cdr:x>0.93698</cdr:x>
      <cdr:y>0.10067</cdr:y>
    </cdr:to>
    <cdr:sp macro="" textlink="">
      <cdr:nvSpPr>
        <cdr:cNvPr id="3" name="CasellaDiTesto 1"/>
        <cdr:cNvSpPr txBox="1"/>
      </cdr:nvSpPr>
      <cdr:spPr>
        <a:xfrm xmlns:a="http://schemas.openxmlformats.org/drawingml/2006/main" flipH="1">
          <a:off x="7029449" y="5388"/>
          <a:ext cx="1609725" cy="2803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205DF312-2906-4452-B288-457F7C044E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31</xdr:row>
      <xdr:rowOff>0</xdr:rowOff>
    </xdr:from>
    <xdr:to>
      <xdr:col>41</xdr:col>
      <xdr:colOff>78540</xdr:colOff>
      <xdr:row>55</xdr:row>
      <xdr:rowOff>2370</xdr:rowOff>
    </xdr:to>
    <xdr:graphicFrame macro="">
      <xdr:nvGraphicFramePr>
        <xdr:cNvPr id="3" name="Grafico 1">
          <a:extLst>
            <a:ext uri="{FF2B5EF4-FFF2-40B4-BE49-F238E27FC236}">
              <a16:creationId xmlns:a16="http://schemas.microsoft.com/office/drawing/2014/main" xmlns="" id="{C881CA19-BAD5-49E8-BD8E-A47317689C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46</xdr:col>
      <xdr:colOff>0</xdr:colOff>
      <xdr:row>31</xdr:row>
      <xdr:rowOff>0</xdr:rowOff>
    </xdr:from>
    <xdr:to>
      <xdr:col>87</xdr:col>
      <xdr:colOff>78540</xdr:colOff>
      <xdr:row>55</xdr:row>
      <xdr:rowOff>70560</xdr:rowOff>
    </xdr:to>
    <xdr:graphicFrame macro="">
      <xdr:nvGraphicFramePr>
        <xdr:cNvPr id="4" name="Grafico 1">
          <a:extLst>
            <a:ext uri="{FF2B5EF4-FFF2-40B4-BE49-F238E27FC236}">
              <a16:creationId xmlns:a16="http://schemas.microsoft.com/office/drawing/2014/main" xmlns="" id="{C098B87B-F2A1-4219-B95B-1513807EC9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0.05018</cdr:x>
      <cdr:y>0</cdr:y>
    </cdr:from>
    <cdr:to>
      <cdr:x>0.25593</cdr:x>
      <cdr:y>0.10338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48235" y="0"/>
          <a:ext cx="1837765" cy="313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0.75747</cdr:x>
      <cdr:y>0</cdr:y>
    </cdr:from>
    <cdr:to>
      <cdr:x>0.95471</cdr:x>
      <cdr:y>0.10707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65883" y="0"/>
          <a:ext cx="1761793" cy="3249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  <cdr:relSizeAnchor xmlns:cdr="http://schemas.openxmlformats.org/drawingml/2006/chartDrawing">
    <cdr:from>
      <cdr:x>0.39813</cdr:x>
      <cdr:y>0</cdr:y>
    </cdr:from>
    <cdr:to>
      <cdr:x>0.60406</cdr:x>
      <cdr:y>0.12922</cdr:y>
    </cdr:to>
    <cdr:sp macro="" textlink="">
      <cdr:nvSpPr>
        <cdr:cNvPr id="4" name="CasellaDiTesto 1"/>
        <cdr:cNvSpPr txBox="1"/>
      </cdr:nvSpPr>
      <cdr:spPr>
        <a:xfrm xmlns:a="http://schemas.openxmlformats.org/drawingml/2006/main">
          <a:off x="3556176" y="0"/>
          <a:ext cx="1839418" cy="392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600">
              <a:solidFill>
                <a:srgbClr val="C00000"/>
              </a:solidFill>
              <a:latin typeface="Arial" panose="020B0604020202020204" pitchFamily="34" charset="0"/>
              <a:cs typeface="Arial" panose="020B0604020202020204" pitchFamily="34" charset="0"/>
            </a:rPr>
            <a:t>Occupati</a:t>
          </a:r>
        </a:p>
      </cdr:txBody>
    </cdr:sp>
  </cdr:relSizeAnchor>
</c:userShapes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0.08085</cdr:x>
      <cdr:y>0</cdr:y>
    </cdr:from>
    <cdr:to>
      <cdr:x>0.41277</cdr:x>
      <cdr:y>0.10566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61950" y="0"/>
          <a:ext cx="1485899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0000FF"/>
              </a:solidFill>
              <a:latin typeface="Arial" panose="020B0604020202020204" pitchFamily="34" charset="0"/>
              <a:cs typeface="Arial" panose="020B0604020202020204" pitchFamily="34" charset="0"/>
            </a:rPr>
            <a:t>Tasso di attività* </a:t>
          </a:r>
        </a:p>
      </cdr:txBody>
    </cdr:sp>
  </cdr:relSizeAnchor>
  <cdr:relSizeAnchor xmlns:cdr="http://schemas.openxmlformats.org/drawingml/2006/chartDrawing">
    <cdr:from>
      <cdr:x>0.51064</cdr:x>
      <cdr:y>0</cdr:y>
    </cdr:from>
    <cdr:to>
      <cdr:x>0.97814</cdr:x>
      <cdr:y>0.10566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2286000" y="0"/>
          <a:ext cx="2092909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occupazione*</a:t>
          </a:r>
        </a:p>
      </cdr:txBody>
    </cdr:sp>
  </cdr:relSizeAnchor>
</c:userShapes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0.03378</cdr:x>
      <cdr:y>0</cdr:y>
    </cdr:from>
    <cdr:to>
      <cdr:x>1</cdr:x>
      <cdr:y>0.12172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145676" y="0"/>
          <a:ext cx="4166348" cy="3249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C0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disoccupazione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28</xdr:col>
      <xdr:colOff>19050</xdr:colOff>
      <xdr:row>27</xdr:row>
      <xdr:rowOff>18706</xdr:rowOff>
    </xdr:to>
    <xdr:graphicFrame macro="">
      <xdr:nvGraphicFramePr>
        <xdr:cNvPr id="2" name="Grafico 7">
          <a:extLst>
            <a:ext uri="{FF2B5EF4-FFF2-40B4-BE49-F238E27FC236}">
              <a16:creationId xmlns:a16="http://schemas.microsoft.com/office/drawing/2014/main" xmlns="" id="{43266251-CB51-40EE-9AA6-DD0C30FE7E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28</xdr:col>
      <xdr:colOff>19050</xdr:colOff>
      <xdr:row>54</xdr:row>
      <xdr:rowOff>18706</xdr:rowOff>
    </xdr:to>
    <xdr:graphicFrame macro="">
      <xdr:nvGraphicFramePr>
        <xdr:cNvPr id="3" name="Grafico 5">
          <a:extLst>
            <a:ext uri="{FF2B5EF4-FFF2-40B4-BE49-F238E27FC236}">
              <a16:creationId xmlns:a16="http://schemas.microsoft.com/office/drawing/2014/main" xmlns="" id="{EE95EEDB-FB72-4DCF-A5CA-41BFB14BFB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60</xdr:col>
      <xdr:colOff>0</xdr:colOff>
      <xdr:row>2</xdr:row>
      <xdr:rowOff>0</xdr:rowOff>
    </xdr:from>
    <xdr:to>
      <xdr:col>88</xdr:col>
      <xdr:colOff>19050</xdr:colOff>
      <xdr:row>27</xdr:row>
      <xdr:rowOff>18706</xdr:rowOff>
    </xdr:to>
    <xdr:graphicFrame macro="">
      <xdr:nvGraphicFramePr>
        <xdr:cNvPr id="4" name="Grafico 7">
          <a:extLst>
            <a:ext uri="{FF2B5EF4-FFF2-40B4-BE49-F238E27FC236}">
              <a16:creationId xmlns:a16="http://schemas.microsoft.com/office/drawing/2014/main" xmlns="" id="{64E1B050-8C15-48DB-B190-D73CB0758B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30</xdr:col>
      <xdr:colOff>0</xdr:colOff>
      <xdr:row>2</xdr:row>
      <xdr:rowOff>0</xdr:rowOff>
    </xdr:from>
    <xdr:to>
      <xdr:col>58</xdr:col>
      <xdr:colOff>19050</xdr:colOff>
      <xdr:row>27</xdr:row>
      <xdr:rowOff>18706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xmlns="" id="{D3801E6C-0734-4BCD-92E6-E65069C0EA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30</xdr:col>
      <xdr:colOff>0</xdr:colOff>
      <xdr:row>29</xdr:row>
      <xdr:rowOff>0</xdr:rowOff>
    </xdr:from>
    <xdr:to>
      <xdr:col>58</xdr:col>
      <xdr:colOff>19050</xdr:colOff>
      <xdr:row>54</xdr:row>
      <xdr:rowOff>18706</xdr:rowOff>
    </xdr:to>
    <xdr:graphicFrame macro="">
      <xdr:nvGraphicFramePr>
        <xdr:cNvPr id="6" name="Grafico 6">
          <a:extLst>
            <a:ext uri="{FF2B5EF4-FFF2-40B4-BE49-F238E27FC236}">
              <a16:creationId xmlns:a16="http://schemas.microsoft.com/office/drawing/2014/main" xmlns="" id="{20EA536F-F6DA-494E-84D2-E6C4070C73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60</xdr:col>
      <xdr:colOff>0</xdr:colOff>
      <xdr:row>29</xdr:row>
      <xdr:rowOff>0</xdr:rowOff>
    </xdr:from>
    <xdr:to>
      <xdr:col>88</xdr:col>
      <xdr:colOff>19050</xdr:colOff>
      <xdr:row>54</xdr:row>
      <xdr:rowOff>18706</xdr:rowOff>
    </xdr:to>
    <xdr:graphicFrame macro="">
      <xdr:nvGraphicFramePr>
        <xdr:cNvPr id="7" name="Grafico 8">
          <a:extLst>
            <a:ext uri="{FF2B5EF4-FFF2-40B4-BE49-F238E27FC236}">
              <a16:creationId xmlns:a16="http://schemas.microsoft.com/office/drawing/2014/main" xmlns="" id="{324CC36E-5BC7-4635-8860-A73B653D55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54</xdr:row>
      <xdr:rowOff>68880</xdr:rowOff>
    </xdr:to>
    <xdr:graphicFrame macro="">
      <xdr:nvGraphicFramePr>
        <xdr:cNvPr id="13313" name="Grafico 1">
          <a:extLst>
            <a:ext uri="{FF2B5EF4-FFF2-40B4-BE49-F238E27FC236}">
              <a16:creationId xmlns:a16="http://schemas.microsoft.com/office/drawing/2014/main" xmlns="" id="{138F8246-A49C-4771-9F80-3FE712AC88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0.0612</cdr:x>
      <cdr:y>0.00049</cdr:y>
    </cdr:from>
    <cdr:to>
      <cdr:x>0.22437</cdr:x>
      <cdr:y>0.06534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31524" y="0"/>
          <a:ext cx="1535401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0.71995</cdr:x>
      <cdr:y>0.00049</cdr:y>
    </cdr:from>
    <cdr:to>
      <cdr:x>0.92609</cdr:x>
      <cdr:y>0.06389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34175" y="0"/>
          <a:ext cx="1943100" cy="371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42</xdr:col>
      <xdr:colOff>91440</xdr:colOff>
      <xdr:row>27</xdr:row>
      <xdr:rowOff>79500</xdr:rowOff>
    </xdr:to>
    <xdr:graphicFrame macro="">
      <xdr:nvGraphicFramePr>
        <xdr:cNvPr id="14337" name="Grafico 3">
          <a:extLst>
            <a:ext uri="{FF2B5EF4-FFF2-40B4-BE49-F238E27FC236}">
              <a16:creationId xmlns:a16="http://schemas.microsoft.com/office/drawing/2014/main" xmlns="" id="{7D8DB5F4-C992-4A62-87C5-4A4CECA564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87</xdr:col>
      <xdr:colOff>93780</xdr:colOff>
      <xdr:row>54</xdr:row>
      <xdr:rowOff>79500</xdr:rowOff>
    </xdr:to>
    <xdr:graphicFrame macro="">
      <xdr:nvGraphicFramePr>
        <xdr:cNvPr id="14338" name="Grafico 13">
          <a:extLst>
            <a:ext uri="{FF2B5EF4-FFF2-40B4-BE49-F238E27FC236}">
              <a16:creationId xmlns:a16="http://schemas.microsoft.com/office/drawing/2014/main" xmlns="" id="{F820C1E2-C8A7-42DA-9EAD-40D860D4F8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46</xdr:col>
      <xdr:colOff>0</xdr:colOff>
      <xdr:row>2</xdr:row>
      <xdr:rowOff>0</xdr:rowOff>
    </xdr:from>
    <xdr:to>
      <xdr:col>88</xdr:col>
      <xdr:colOff>0</xdr:colOff>
      <xdr:row>27</xdr:row>
      <xdr:rowOff>79500</xdr:rowOff>
    </xdr:to>
    <xdr:graphicFrame macro="">
      <xdr:nvGraphicFramePr>
        <xdr:cNvPr id="14339" name="Grafico 14">
          <a:extLst>
            <a:ext uri="{FF2B5EF4-FFF2-40B4-BE49-F238E27FC236}">
              <a16:creationId xmlns:a16="http://schemas.microsoft.com/office/drawing/2014/main" xmlns="" id="{6EB8BBAF-B9BD-47D5-9CB1-4B33FCA3AC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0.05294</cdr:x>
      <cdr:y>0.00218</cdr:y>
    </cdr:from>
    <cdr:to>
      <cdr:x>0.22794</cdr:x>
      <cdr:y>0.09472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60401" y="0"/>
          <a:ext cx="1644623" cy="3213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</a:t>
          </a:r>
        </a:p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  <cdr:relSizeAnchor xmlns:cdr="http://schemas.openxmlformats.org/drawingml/2006/chartDrawing">
    <cdr:from>
      <cdr:x>0.72825</cdr:x>
      <cdr:y>0.00218</cdr:y>
    </cdr:from>
    <cdr:to>
      <cdr:x>0.95604</cdr:x>
      <cdr:y>0.09065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881812" y="0"/>
          <a:ext cx="1950673" cy="2797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3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15361" name="Grafico 4">
          <a:extLst>
            <a:ext uri="{FF2B5EF4-FFF2-40B4-BE49-F238E27FC236}">
              <a16:creationId xmlns:a16="http://schemas.microsoft.com/office/drawing/2014/main" xmlns="" id="{8657ABEB-39FE-462A-8E3B-0118350632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15362" name="Grafico 8">
          <a:extLst>
            <a:ext uri="{FF2B5EF4-FFF2-40B4-BE49-F238E27FC236}">
              <a16:creationId xmlns:a16="http://schemas.microsoft.com/office/drawing/2014/main" xmlns="" id="{1587DBBA-9D9F-4328-8C65-2CEDAE674B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15363" name="Grafico 10">
          <a:extLst>
            <a:ext uri="{FF2B5EF4-FFF2-40B4-BE49-F238E27FC236}">
              <a16:creationId xmlns:a16="http://schemas.microsoft.com/office/drawing/2014/main" xmlns="" id="{14500939-482A-408C-BEB8-CFB1C20D4C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0.04948</cdr:x>
      <cdr:y>0.00194</cdr:y>
    </cdr:from>
    <cdr:to>
      <cdr:x>0.17924</cdr:x>
      <cdr:y>0.09354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57201" y="2100"/>
          <a:ext cx="1209674" cy="283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0.72725</cdr:x>
      <cdr:y>0.00194</cdr:y>
    </cdr:from>
    <cdr:to>
      <cdr:x>0.94292</cdr:x>
      <cdr:y>0.09354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72276" y="2100"/>
          <a:ext cx="2009774" cy="283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0.31215</cdr:x>
      <cdr:y>0.00072</cdr:y>
    </cdr:from>
    <cdr:to>
      <cdr:x>0.68677</cdr:x>
      <cdr:y>0.08608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1394884" y="0"/>
          <a:ext cx="1781903" cy="243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37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0.01125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30857"/>
          <a:ext cx="4566397" cy="2268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 delle esportazioni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0.0113</cdr:x>
      <cdr:y>0.01905</cdr:y>
    </cdr:from>
    <cdr:to>
      <cdr:x>0.97612</cdr:x>
      <cdr:y>0.11048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50800" y="50800"/>
          <a:ext cx="4331074" cy="254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esportazioni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16385" name="Grafico 4">
          <a:extLst>
            <a:ext uri="{FF2B5EF4-FFF2-40B4-BE49-F238E27FC236}">
              <a16:creationId xmlns:a16="http://schemas.microsoft.com/office/drawing/2014/main" xmlns="" id="{7B00E781-8566-4216-AE03-0EDAD45216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16386" name="Grafico 4">
          <a:extLst>
            <a:ext uri="{FF2B5EF4-FFF2-40B4-BE49-F238E27FC236}">
              <a16:creationId xmlns:a16="http://schemas.microsoft.com/office/drawing/2014/main" xmlns="" id="{EFEE60B6-6DB7-4A3D-9746-DF362F6169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16387" name="Grafico 6">
          <a:extLst>
            <a:ext uri="{FF2B5EF4-FFF2-40B4-BE49-F238E27FC236}">
              <a16:creationId xmlns:a16="http://schemas.microsoft.com/office/drawing/2014/main" xmlns="" id="{B5D07707-C039-40D8-8D0C-14CB0A9375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9.xml><?xml version="1.0" encoding="utf-8"?>
<c:userShapes xmlns:c="http://schemas.openxmlformats.org/drawingml/2006/chart">
  <cdr:relSizeAnchor xmlns:cdr="http://schemas.openxmlformats.org/drawingml/2006/chartDrawing">
    <cdr:from>
      <cdr:x>0.05451</cdr:x>
      <cdr:y>0.00145</cdr:y>
    </cdr:from>
    <cdr:to>
      <cdr:x>0.18334</cdr:x>
      <cdr:y>0.09354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03905" y="690"/>
          <a:ext cx="1201069" cy="2850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0.74851</cdr:x>
      <cdr:y>0.00145</cdr:y>
    </cdr:from>
    <cdr:to>
      <cdr:x>0.94395</cdr:x>
      <cdr:y>0.09354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971936" y="690"/>
          <a:ext cx="1819639" cy="2850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68</xdr:col>
      <xdr:colOff>0</xdr:colOff>
      <xdr:row>54</xdr:row>
      <xdr:rowOff>32880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xmlns="" id="{74C098DD-2E0E-4966-825C-3DABB44852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69</xdr:col>
      <xdr:colOff>0</xdr:colOff>
      <xdr:row>2</xdr:row>
      <xdr:rowOff>0</xdr:rowOff>
    </xdr:from>
    <xdr:to>
      <xdr:col>78</xdr:col>
      <xdr:colOff>47625</xdr:colOff>
      <xdr:row>54</xdr:row>
      <xdr:rowOff>32880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3DD20147-4DBD-48F8-B963-AC337C55FA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79</xdr:col>
      <xdr:colOff>0</xdr:colOff>
      <xdr:row>2</xdr:row>
      <xdr:rowOff>0</xdr:rowOff>
    </xdr:from>
    <xdr:to>
      <xdr:col>88</xdr:col>
      <xdr:colOff>47625</xdr:colOff>
      <xdr:row>54</xdr:row>
      <xdr:rowOff>32880</xdr:rowOff>
    </xdr:to>
    <xdr:graphicFrame macro="">
      <xdr:nvGraphicFramePr>
        <xdr:cNvPr id="4" name="Chart 2">
          <a:extLst>
            <a:ext uri="{FF2B5EF4-FFF2-40B4-BE49-F238E27FC236}">
              <a16:creationId xmlns:a16="http://schemas.microsoft.com/office/drawing/2014/main" xmlns="" id="{58CAF4AF-C9B3-478D-9DEF-562D9C8BBF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0"/>
          <a:ext cx="4495800" cy="243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41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0.01125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30857"/>
          <a:ext cx="4566397" cy="2268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 delle importazioni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0.0113</cdr:x>
      <cdr:y>0.01905</cdr:y>
    </cdr:from>
    <cdr:to>
      <cdr:x>0.99478</cdr:x>
      <cdr:y>0.10353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50800" y="50800"/>
          <a:ext cx="4425950" cy="234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importazioni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4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57780</xdr:colOff>
      <xdr:row>54</xdr:row>
      <xdr:rowOff>68880</xdr:rowOff>
    </xdr:to>
    <xdr:graphicFrame macro="">
      <xdr:nvGraphicFramePr>
        <xdr:cNvPr id="17409" name="Grafico 3">
          <a:extLst>
            <a:ext uri="{FF2B5EF4-FFF2-40B4-BE49-F238E27FC236}">
              <a16:creationId xmlns:a16="http://schemas.microsoft.com/office/drawing/2014/main" xmlns="" id="{6D359523-A8B6-4C93-89DA-A9A89FFE3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3.xml><?xml version="1.0" encoding="utf-8"?>
<c:userShapes xmlns:c="http://schemas.openxmlformats.org/drawingml/2006/chart">
  <cdr:relSizeAnchor xmlns:cdr="http://schemas.openxmlformats.org/drawingml/2006/chartDrawing">
    <cdr:from>
      <cdr:x>0.0612</cdr:x>
      <cdr:y>0.00025</cdr:y>
    </cdr:from>
    <cdr:to>
      <cdr:x>0.26269</cdr:x>
      <cdr:y>0.06367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31524" y="0"/>
          <a:ext cx="1897351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0.698</cdr:x>
      <cdr:y>0.00025</cdr:y>
    </cdr:from>
    <cdr:to>
      <cdr:x>0.92711</cdr:x>
      <cdr:y>0.06197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534151" y="0"/>
          <a:ext cx="215265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42</xdr:col>
      <xdr:colOff>51480</xdr:colOff>
      <xdr:row>25</xdr:row>
      <xdr:rowOff>97620</xdr:rowOff>
    </xdr:to>
    <xdr:graphicFrame macro="">
      <xdr:nvGraphicFramePr>
        <xdr:cNvPr id="18433" name="Grafico 8">
          <a:extLst>
            <a:ext uri="{FF2B5EF4-FFF2-40B4-BE49-F238E27FC236}">
              <a16:creationId xmlns:a16="http://schemas.microsoft.com/office/drawing/2014/main" xmlns="" id="{68252875-51E7-4A32-9411-E33B5A30EF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45</xdr:col>
      <xdr:colOff>0</xdr:colOff>
      <xdr:row>2</xdr:row>
      <xdr:rowOff>0</xdr:rowOff>
    </xdr:from>
    <xdr:to>
      <xdr:col>87</xdr:col>
      <xdr:colOff>87480</xdr:colOff>
      <xdr:row>25</xdr:row>
      <xdr:rowOff>97620</xdr:rowOff>
    </xdr:to>
    <xdr:graphicFrame macro="">
      <xdr:nvGraphicFramePr>
        <xdr:cNvPr id="18434" name="Grafico 3">
          <a:extLst>
            <a:ext uri="{FF2B5EF4-FFF2-40B4-BE49-F238E27FC236}">
              <a16:creationId xmlns:a16="http://schemas.microsoft.com/office/drawing/2014/main" xmlns="" id="{97EB5E57-7F6D-4098-AB6E-F90E8CDE54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28</xdr:row>
      <xdr:rowOff>0</xdr:rowOff>
    </xdr:from>
    <xdr:to>
      <xdr:col>87</xdr:col>
      <xdr:colOff>93780</xdr:colOff>
      <xdr:row>54</xdr:row>
      <xdr:rowOff>88440</xdr:rowOff>
    </xdr:to>
    <xdr:graphicFrame macro="">
      <xdr:nvGraphicFramePr>
        <xdr:cNvPr id="18435" name="Grafico 13">
          <a:extLst>
            <a:ext uri="{FF2B5EF4-FFF2-40B4-BE49-F238E27FC236}">
              <a16:creationId xmlns:a16="http://schemas.microsoft.com/office/drawing/2014/main" xmlns="" id="{523D0201-26A3-4CDE-8A4E-9EC678B16B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5.xml><?xml version="1.0" encoding="utf-8"?>
<c:userShapes xmlns:c="http://schemas.openxmlformats.org/drawingml/2006/chart">
  <cdr:relSizeAnchor xmlns:cdr="http://schemas.openxmlformats.org/drawingml/2006/chartDrawing">
    <cdr:from>
      <cdr:x>0.14597</cdr:x>
      <cdr:y>0.00072</cdr:y>
    </cdr:from>
    <cdr:to>
      <cdr:x>0.14597</cdr:x>
      <cdr:y>0.00122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66725" y="0"/>
          <a:ext cx="3952875" cy="2366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Totale - Tasso di variazione</a:t>
          </a:r>
        </a:p>
      </cdr:txBody>
    </cdr:sp>
  </cdr:relSizeAnchor>
  <cdr:relSizeAnchor xmlns:cdr="http://schemas.openxmlformats.org/drawingml/2006/chartDrawing">
    <cdr:from>
      <cdr:x>0.0113</cdr:x>
      <cdr:y>0.01905</cdr:y>
    </cdr:from>
    <cdr:to>
      <cdr:x>0.97539</cdr:x>
      <cdr:y>0.14472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50800" y="50800"/>
          <a:ext cx="4331074" cy="3473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Totale - Tasso di variazione</a:t>
          </a:r>
        </a:p>
      </cdr:txBody>
    </cdr:sp>
  </cdr:relSizeAnchor>
</c:userShapes>
</file>

<file path=xl/drawings/drawing4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0"/>
          <a:ext cx="449580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Settori - Tasso di variazione</a:t>
          </a:r>
        </a:p>
      </cdr:txBody>
    </cdr:sp>
  </cdr:relSizeAnchor>
  <cdr:relSizeAnchor xmlns:cdr="http://schemas.openxmlformats.org/drawingml/2006/chartDrawing">
    <cdr:from>
      <cdr:x>0</cdr:x>
      <cdr:y>0.02138</cdr:y>
    </cdr:from>
    <cdr:to>
      <cdr:x>1</cdr:x>
      <cdr:y>0.12642</cdr:y>
    </cdr:to>
    <cdr:sp macro="" textlink="">
      <cdr:nvSpPr>
        <cdr:cNvPr id="3" name="CasellaDiTesto 1">
          <a:extLst xmlns:a="http://schemas.openxmlformats.org/drawingml/2006/main">
            <a:ext uri="{FF2B5EF4-FFF2-40B4-BE49-F238E27FC236}">
              <a16:creationId xmlns:a16="http://schemas.microsoft.com/office/drawing/2014/main" xmlns="" id="{8167BBDE-7207-4A97-8200-AC344B0FD8F8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4248000" cy="2495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Settori - Tasso di variazione</a:t>
          </a:r>
        </a:p>
      </cdr:txBody>
    </cdr:sp>
  </cdr:relSizeAnchor>
</c:userShapes>
</file>

<file path=xl/drawings/drawing47.xml><?xml version="1.0" encoding="utf-8"?>
<c:userShapes xmlns:c="http://schemas.openxmlformats.org/drawingml/2006/chart">
  <cdr:relSizeAnchor xmlns:cdr="http://schemas.openxmlformats.org/drawingml/2006/chartDrawing">
    <cdr:from>
      <cdr:x>0.05244</cdr:x>
      <cdr:y>0.00194</cdr:y>
    </cdr:from>
    <cdr:to>
      <cdr:x>0.2186</cdr:x>
      <cdr:y>0.09473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51001" y="0"/>
          <a:ext cx="1532439" cy="322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0.70481</cdr:x>
      <cdr:y>0.00194</cdr:y>
    </cdr:from>
    <cdr:to>
      <cdr:x>0.95197</cdr:x>
      <cdr:y>0.09473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553200" y="0"/>
          <a:ext cx="2069113" cy="2965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4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19457" name="Grafico 4">
          <a:extLst>
            <a:ext uri="{FF2B5EF4-FFF2-40B4-BE49-F238E27FC236}">
              <a16:creationId xmlns:a16="http://schemas.microsoft.com/office/drawing/2014/main" xmlns="" id="{D174251B-840E-4E89-BA55-59662AA963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31</xdr:row>
      <xdr:rowOff>0</xdr:rowOff>
    </xdr:from>
    <xdr:to>
      <xdr:col>41</xdr:col>
      <xdr:colOff>78540</xdr:colOff>
      <xdr:row>55</xdr:row>
      <xdr:rowOff>2370</xdr:rowOff>
    </xdr:to>
    <xdr:graphicFrame macro="">
      <xdr:nvGraphicFramePr>
        <xdr:cNvPr id="19458" name="Grafico 1">
          <a:extLst>
            <a:ext uri="{FF2B5EF4-FFF2-40B4-BE49-F238E27FC236}">
              <a16:creationId xmlns:a16="http://schemas.microsoft.com/office/drawing/2014/main" xmlns="" id="{4C97B383-F76F-4EB2-BD49-0EE5D138DA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46</xdr:col>
      <xdr:colOff>0</xdr:colOff>
      <xdr:row>31</xdr:row>
      <xdr:rowOff>0</xdr:rowOff>
    </xdr:from>
    <xdr:to>
      <xdr:col>87</xdr:col>
      <xdr:colOff>78540</xdr:colOff>
      <xdr:row>55</xdr:row>
      <xdr:rowOff>2370</xdr:rowOff>
    </xdr:to>
    <xdr:graphicFrame macro="">
      <xdr:nvGraphicFramePr>
        <xdr:cNvPr id="19459" name="Grafico 1">
          <a:extLst>
            <a:ext uri="{FF2B5EF4-FFF2-40B4-BE49-F238E27FC236}">
              <a16:creationId xmlns:a16="http://schemas.microsoft.com/office/drawing/2014/main" xmlns="" id="{44F6A594-9C2E-4B6E-BAEF-2C5BD2D33C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9.xml><?xml version="1.0" encoding="utf-8"?>
<c:userShapes xmlns:c="http://schemas.openxmlformats.org/drawingml/2006/chart">
  <cdr:relSizeAnchor xmlns:cdr="http://schemas.openxmlformats.org/drawingml/2006/chartDrawing">
    <cdr:from>
      <cdr:x>0.05451</cdr:x>
      <cdr:y>0.0017</cdr:y>
    </cdr:from>
    <cdr:to>
      <cdr:x>0.23297</cdr:x>
      <cdr:y>0.07251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83252" y="0"/>
          <a:ext cx="1697472" cy="2238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0.74851</cdr:x>
      <cdr:y>0.0017</cdr:y>
    </cdr:from>
    <cdr:to>
      <cdr:x>0.95676</cdr:x>
      <cdr:y>0.07241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65883" y="0"/>
          <a:ext cx="1781903" cy="243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  <cdr:relSizeAnchor xmlns:cdr="http://schemas.openxmlformats.org/drawingml/2006/chartDrawing">
    <cdr:from>
      <cdr:x>0.3975</cdr:x>
      <cdr:y>0.0017</cdr:y>
    </cdr:from>
    <cdr:to>
      <cdr:x>0.59116</cdr:x>
      <cdr:y>0.07241</cdr:y>
    </cdr:to>
    <cdr:sp macro="" textlink="">
      <cdr:nvSpPr>
        <cdr:cNvPr id="4" name="CasellaDiTesto 1"/>
        <cdr:cNvSpPr txBox="1"/>
      </cdr:nvSpPr>
      <cdr:spPr>
        <a:xfrm xmlns:a="http://schemas.openxmlformats.org/drawingml/2006/main">
          <a:off x="3750510" y="0"/>
          <a:ext cx="1839418" cy="2235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600">
              <a:solidFill>
                <a:srgbClr val="C00000"/>
              </a:solidFill>
              <a:latin typeface="Arial" panose="020B0604020202020204" pitchFamily="34" charset="0"/>
              <a:cs typeface="Arial" panose="020B0604020202020204" pitchFamily="34" charset="0"/>
            </a:rPr>
            <a:t>Occupati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96776</xdr:colOff>
      <xdr:row>54</xdr:row>
      <xdr:rowOff>92188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F1108974-7146-44C4-A82B-3F18AD05DF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0.xml><?xml version="1.0" encoding="utf-8"?>
<c:userShapes xmlns:c="http://schemas.openxmlformats.org/drawingml/2006/chart">
  <cdr:relSizeAnchor xmlns:cdr="http://schemas.openxmlformats.org/drawingml/2006/chartDrawing">
    <cdr:from>
      <cdr:x>0.07749</cdr:x>
      <cdr:y>0.00557</cdr:y>
    </cdr:from>
    <cdr:to>
      <cdr:x>0.37182</cdr:x>
      <cdr:y>0.09942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20809" y="13234"/>
          <a:ext cx="1218526" cy="2229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0000FF"/>
              </a:solidFill>
              <a:latin typeface="Arial" panose="020B0604020202020204" pitchFamily="34" charset="0"/>
              <a:cs typeface="Arial" panose="020B0604020202020204" pitchFamily="34" charset="0"/>
            </a:rPr>
            <a:t>Tasso di attività* </a:t>
          </a:r>
        </a:p>
      </cdr:txBody>
    </cdr:sp>
  </cdr:relSizeAnchor>
  <cdr:relSizeAnchor xmlns:cdr="http://schemas.openxmlformats.org/drawingml/2006/chartDrawing">
    <cdr:from>
      <cdr:x>0.49454</cdr:x>
      <cdr:y>0.00216</cdr:y>
    </cdr:from>
    <cdr:to>
      <cdr:x>0.97841</cdr:x>
      <cdr:y>0.07124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2257426" y="0"/>
          <a:ext cx="2121484" cy="196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occupazione(*)</a:t>
          </a:r>
        </a:p>
      </cdr:txBody>
    </cdr:sp>
  </cdr:relSizeAnchor>
</c:userShapes>
</file>

<file path=xl/drawings/drawing51.xml><?xml version="1.0" encoding="utf-8"?>
<c:userShapes xmlns:c="http://schemas.openxmlformats.org/drawingml/2006/chart">
  <cdr:relSizeAnchor xmlns:cdr="http://schemas.openxmlformats.org/drawingml/2006/chartDrawing">
    <cdr:from>
      <cdr:x>0.03383</cdr:x>
      <cdr:y>0.00216</cdr:y>
    </cdr:from>
    <cdr:to>
      <cdr:x>0.97841</cdr:x>
      <cdr:y>0.07124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145676" y="0"/>
          <a:ext cx="4237325" cy="2238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C0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disoccupazione</a:t>
          </a:r>
        </a:p>
      </cdr:txBody>
    </cdr:sp>
  </cdr:relSizeAnchor>
</c:userShapes>
</file>

<file path=xl/drawings/drawing5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41</xdr:col>
      <xdr:colOff>78540</xdr:colOff>
      <xdr:row>53</xdr:row>
      <xdr:rowOff>95940</xdr:rowOff>
    </xdr:to>
    <xdr:graphicFrame macro="">
      <xdr:nvGraphicFramePr>
        <xdr:cNvPr id="20481" name="Grafico 3">
          <a:extLst>
            <a:ext uri="{FF2B5EF4-FFF2-40B4-BE49-F238E27FC236}">
              <a16:creationId xmlns:a16="http://schemas.microsoft.com/office/drawing/2014/main" xmlns="" id="{FE7D6B26-EB3A-4885-9E81-820DA73EFE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46</xdr:col>
      <xdr:colOff>0</xdr:colOff>
      <xdr:row>2</xdr:row>
      <xdr:rowOff>0</xdr:rowOff>
    </xdr:from>
    <xdr:to>
      <xdr:col>88</xdr:col>
      <xdr:colOff>15480</xdr:colOff>
      <xdr:row>53</xdr:row>
      <xdr:rowOff>95940</xdr:rowOff>
    </xdr:to>
    <xdr:graphicFrame macro="">
      <xdr:nvGraphicFramePr>
        <xdr:cNvPr id="20482" name="Grafico 1">
          <a:extLst>
            <a:ext uri="{FF2B5EF4-FFF2-40B4-BE49-F238E27FC236}">
              <a16:creationId xmlns:a16="http://schemas.microsoft.com/office/drawing/2014/main" xmlns="" id="{7C0D43BA-B4A2-4E60-BD3A-E280B48F9D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3.xml><?xml version="1.0" encoding="utf-8"?>
<c:userShapes xmlns:c="http://schemas.openxmlformats.org/drawingml/2006/chart">
  <cdr:relSizeAnchor xmlns:cdr="http://schemas.openxmlformats.org/drawingml/2006/chartDrawing">
    <cdr:from>
      <cdr:x>0.06859</cdr:x>
      <cdr:y>0.00305</cdr:y>
    </cdr:from>
    <cdr:to>
      <cdr:x>0.94352</cdr:x>
      <cdr:y>0.07012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04799" y="9525"/>
          <a:ext cx="4048125" cy="1904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pPr algn="ctr"/>
          <a:r>
            <a:rPr lang="it-IT" sz="160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Valore aggiunto per abitante (Italia=100)</a:t>
          </a:r>
        </a:p>
      </cdr:txBody>
    </cdr:sp>
  </cdr:relSizeAnchor>
</c:userShapes>
</file>

<file path=xl/drawings/drawing54.xml><?xml version="1.0" encoding="utf-8"?>
<c:userShapes xmlns:c="http://schemas.openxmlformats.org/drawingml/2006/chart">
  <cdr:relSizeAnchor xmlns:cdr="http://schemas.openxmlformats.org/drawingml/2006/chartDrawing">
    <cdr:from>
      <cdr:x>0.06859</cdr:x>
      <cdr:y>0.00305</cdr:y>
    </cdr:from>
    <cdr:to>
      <cdr:x>0.94352</cdr:x>
      <cdr:y>0.07012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04799" y="9525"/>
          <a:ext cx="4048125" cy="1904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pPr algn="ctr"/>
          <a:r>
            <a:rPr lang="it-IT" sz="160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Valore aggiunto per occupato (Italia=100)</a:t>
          </a:r>
        </a:p>
      </cdr:txBody>
    </cdr:sp>
  </cdr:relSizeAnchor>
</c:userShapes>
</file>

<file path=xl/drawings/drawing5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1685925</xdr:colOff>
      <xdr:row>1</xdr:row>
      <xdr:rowOff>0</xdr:rowOff>
    </xdr:from>
    <xdr:to>
      <xdr:col>3</xdr:col>
      <xdr:colOff>2943225</xdr:colOff>
      <xdr:row>1</xdr:row>
      <xdr:rowOff>295275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C9E65947-7890-457C-BDA5-37880BB0D8B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1745" y="38100"/>
          <a:ext cx="125730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0.05618</cdr:x>
      <cdr:y>0</cdr:y>
    </cdr:from>
    <cdr:to>
      <cdr:x>0.238</cdr:x>
      <cdr:y>0.06441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23876" y="0"/>
          <a:ext cx="1695450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0.68539</cdr:x>
      <cdr:y>0.00169</cdr:y>
    </cdr:from>
    <cdr:to>
      <cdr:x>0.93258</cdr:x>
      <cdr:y>0.0661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391276" y="9525"/>
          <a:ext cx="2305050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87</xdr:col>
      <xdr:colOff>96776</xdr:colOff>
      <xdr:row>54</xdr:row>
      <xdr:rowOff>92188</xdr:rowOff>
    </xdr:to>
    <xdr:graphicFrame macro="">
      <xdr:nvGraphicFramePr>
        <xdr:cNvPr id="2" name="Grafico 3">
          <a:extLst>
            <a:ext uri="{FF2B5EF4-FFF2-40B4-BE49-F238E27FC236}">
              <a16:creationId xmlns:a16="http://schemas.microsoft.com/office/drawing/2014/main" xmlns="" id="{E989849C-4FCB-47F2-896B-34D3247F8C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42</xdr:col>
      <xdr:colOff>76200</xdr:colOff>
      <xdr:row>27</xdr:row>
      <xdr:rowOff>79500</xdr:rowOff>
    </xdr:to>
    <xdr:graphicFrame macro="">
      <xdr:nvGraphicFramePr>
        <xdr:cNvPr id="2" name="Grafico 3">
          <a:extLst>
            <a:ext uri="{FF2B5EF4-FFF2-40B4-BE49-F238E27FC236}">
              <a16:creationId xmlns:a16="http://schemas.microsoft.com/office/drawing/2014/main" xmlns="" id="{9C24C345-DE78-4CDB-9304-98FC4AD6EB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45</xdr:col>
      <xdr:colOff>0</xdr:colOff>
      <xdr:row>2</xdr:row>
      <xdr:rowOff>0</xdr:rowOff>
    </xdr:from>
    <xdr:to>
      <xdr:col>87</xdr:col>
      <xdr:colOff>87480</xdr:colOff>
      <xdr:row>27</xdr:row>
      <xdr:rowOff>79500</xdr:rowOff>
    </xdr:to>
    <xdr:graphicFrame macro="">
      <xdr:nvGraphicFramePr>
        <xdr:cNvPr id="3" name="Grafico 14">
          <a:extLst>
            <a:ext uri="{FF2B5EF4-FFF2-40B4-BE49-F238E27FC236}">
              <a16:creationId xmlns:a16="http://schemas.microsoft.com/office/drawing/2014/main" xmlns="" id="{551B71E5-20D5-4BBA-9FA7-94396F55B8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87</xdr:col>
      <xdr:colOff>93780</xdr:colOff>
      <xdr:row>54</xdr:row>
      <xdr:rowOff>79500</xdr:rowOff>
    </xdr:to>
    <xdr:graphicFrame macro="">
      <xdr:nvGraphicFramePr>
        <xdr:cNvPr id="4" name="Grafico 13">
          <a:extLst>
            <a:ext uri="{FF2B5EF4-FFF2-40B4-BE49-F238E27FC236}">
              <a16:creationId xmlns:a16="http://schemas.microsoft.com/office/drawing/2014/main" xmlns="" id="{30585548-03E7-464A-A161-F690122517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0.01465</cdr:x>
      <cdr:y>0</cdr:y>
    </cdr:from>
    <cdr:to>
      <cdr:x>0.98817</cdr:x>
      <cdr:y>0.09825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67366" y="0"/>
          <a:ext cx="4476750" cy="2762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e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d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0-uc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f"/>
      <sheetName val="erdb"/>
      <sheetName val="itdb"/>
      <sheetName val="bodb"/>
      <sheetName val="fcdb"/>
      <sheetName val="fedb"/>
      <sheetName val="eodb"/>
      <sheetName val="modb"/>
      <sheetName val="pcdb"/>
      <sheetName val="prdb"/>
      <sheetName val="radb"/>
      <sheetName val="redb"/>
      <sheetName val="rfdb"/>
      <sheetName val="rndb"/>
      <sheetName val="rodb"/>
      <sheetName val="er"/>
      <sheetName val="ervq"/>
      <sheetName val="eri"/>
      <sheetName val="it"/>
      <sheetName val="itvq"/>
      <sheetName val="iti"/>
      <sheetName val="ertab"/>
      <sheetName val="ittab"/>
      <sheetName val="bo"/>
      <sheetName val="bovq"/>
      <sheetName val="boi"/>
      <sheetName val="fe"/>
      <sheetName val="fevq"/>
      <sheetName val="fei"/>
      <sheetName val="fc"/>
      <sheetName val="fcvq"/>
      <sheetName val="fci"/>
      <sheetName val="mo"/>
      <sheetName val="movq"/>
      <sheetName val="moi"/>
      <sheetName val="pc"/>
      <sheetName val="pcvq"/>
      <sheetName val="pci"/>
      <sheetName val="pr"/>
      <sheetName val="prvq"/>
      <sheetName val="pri"/>
      <sheetName val="ra"/>
      <sheetName val="ravq"/>
      <sheetName val="rai"/>
      <sheetName val="re"/>
      <sheetName val="revq"/>
      <sheetName val="rei"/>
      <sheetName val="rn"/>
      <sheetName val="rnvq"/>
      <sheetName val="rni"/>
      <sheetName val="eo"/>
      <sheetName val="eovq"/>
      <sheetName val="eoi"/>
      <sheetName val="rf"/>
      <sheetName val="rfvq"/>
      <sheetName val="rfi"/>
      <sheetName val="ro"/>
      <sheetName val="rovq"/>
      <sheetName val="roi"/>
      <sheetName val="bo-db"/>
      <sheetName val="botab"/>
    </sheetNames>
    <sheetDataSet>
      <sheetData sheetId="0">
        <row r="2">
          <cell r="A2" t="str">
            <v>aprile 2022</v>
          </cell>
        </row>
        <row r="10">
          <cell r="B10" t="str">
            <v xml:space="preserve">Il quadro regionale. </v>
          </cell>
          <cell r="D10" t="str">
            <v>Prodotto interno lordo: indice (2000=100) e tasso di variazione</v>
          </cell>
          <cell r="E10" t="str">
            <v>Il quadro regionale. Prodotto interno lordo: indice (2000=100) e tasso di variazione</v>
          </cell>
        </row>
        <row r="11">
          <cell r="D11" t="str">
            <v>Principali variabili, tasso di variazione - 1</v>
          </cell>
          <cell r="E11" t="str">
            <v>Il quadro regionale. Principali variabili, tasso di variazione(* ^) - 1 (1)</v>
          </cell>
        </row>
        <row r="12">
          <cell r="D12" t="str">
            <v>Principali variabili, tasso di variazione - 2</v>
          </cell>
          <cell r="E12" t="str">
            <v>Il quadro regionale. Principali variabili, tasso di variazione(* ^) - 2</v>
          </cell>
        </row>
        <row r="13">
          <cell r="D13" t="str">
            <v>Principali variabili di conto economico, tasso di variazione</v>
          </cell>
          <cell r="E13" t="str">
            <v>Il quadro regionale. Principali variabili di conto economico, tasso di variazione</v>
          </cell>
        </row>
        <row r="14">
          <cell r="D14" t="str">
            <v>Valore aggiunto: i settori, variazione, quota e indice (2000=100)</v>
          </cell>
          <cell r="E14" t="str">
            <v>Il quadro regionale. Valore aggiunto: i settori, variazione, quota e indice (2000=100)</v>
          </cell>
        </row>
        <row r="15">
          <cell r="D15" t="str">
            <v>Esportazioni: indice (2000=100), tasso di variazione e quota</v>
          </cell>
          <cell r="E15" t="str">
            <v>Il quadro regionale. Esportazioni: indice (2000=100), tasso di variazione e quota</v>
          </cell>
        </row>
        <row r="16">
          <cell r="D16" t="str">
            <v>Importazioni: indice (2000=100), tasso di variazione e quota</v>
          </cell>
          <cell r="E16" t="str">
            <v>Il quadro regionale. Importazioni: indice (2000=100), tasso di variazione e quota</v>
          </cell>
        </row>
        <row r="17">
          <cell r="D17" t="str">
            <v xml:space="preserve">Unità di lavoro </v>
          </cell>
          <cell r="E17" t="str">
            <v xml:space="preserve">Il quadro regionale. Unità di lavoro </v>
          </cell>
        </row>
        <row r="18">
          <cell r="D18" t="str">
            <v>Unità di lavoro nei settori: indice e tasso di variazione</v>
          </cell>
          <cell r="E18" t="str">
            <v>Il quadro regionale. Unità di lavoro nei settori: indice e tasso di variazione</v>
          </cell>
        </row>
        <row r="19">
          <cell r="D19" t="str">
            <v>Lavoro: occupati, tassi di attività, occupazione e disoccupazione</v>
          </cell>
          <cell r="E19" t="str">
            <v>Il quadro regionale. Lavoro: occupati, tassi di attività, occupazione e disoccupazione</v>
          </cell>
        </row>
        <row r="20">
          <cell r="B20" t="str">
            <v xml:space="preserve">Il quadro provinciale. </v>
          </cell>
          <cell r="D20" t="str">
            <v>Valore aggiunto: indice (2000=100) e tasso di variazione</v>
          </cell>
          <cell r="E20" t="str">
            <v>Il quadro provinciale. Valore aggiunto: indice (2000=100) e tasso di variazione</v>
          </cell>
        </row>
        <row r="21">
          <cell r="D21" t="str">
            <v>Principali variabili, tasso di variazione - 1</v>
          </cell>
          <cell r="E21" t="str">
            <v>Il quadro provinciale. Principali variabili, tasso di variazione(*) - 1 (1)</v>
          </cell>
        </row>
        <row r="22">
          <cell r="D22" t="str">
            <v>Principali variabili, tasso di variazione - 2</v>
          </cell>
          <cell r="E22" t="str">
            <v>Il quadro provinciale. Principali variabili, tasso di variazione(*) - 2</v>
          </cell>
        </row>
        <row r="23">
          <cell r="D23" t="str">
            <v>Valore aggiunto: i settori, variazione, quota e indice (2000=100)</v>
          </cell>
          <cell r="E23" t="str">
            <v>Il quadro provinciale. Valore aggiunto: i settori, variazione, quota e indice (2000=100)</v>
          </cell>
        </row>
        <row r="24">
          <cell r="D24" t="str">
            <v>Esportazioni: indice (2000=100), tasso di variazione e quota</v>
          </cell>
          <cell r="E24" t="str">
            <v>Il quadro provinciale. Esportazioni: indice (2000=100), tasso di variazione e quota</v>
          </cell>
        </row>
        <row r="25">
          <cell r="D25" t="str">
            <v>Importazioni: indice (2000=100), tasso di variazione e quota</v>
          </cell>
          <cell r="E25" t="str">
            <v>Il quadro provinciale. Importazioni: indice (2000=100), tasso di variazione e quota</v>
          </cell>
        </row>
        <row r="26">
          <cell r="D26" t="str">
            <v xml:space="preserve">Unità di lavoro </v>
          </cell>
          <cell r="E26" t="str">
            <v xml:space="preserve">Il quadro provinciale. Unità di lavoro </v>
          </cell>
        </row>
        <row r="27">
          <cell r="D27" t="str">
            <v>Unità di lavoro nei settori: indice e tasso di variazione</v>
          </cell>
          <cell r="E27" t="str">
            <v>Il quadro provinciale. Unità di lavoro nei settori: indice e tasso di variazione</v>
          </cell>
        </row>
        <row r="28">
          <cell r="D28" t="str">
            <v>Lavoro: occupati, tassi di attività, occupazione e disoccupazione</v>
          </cell>
          <cell r="E28" t="str">
            <v>Il quadro provinciale. Lavoro: occupati, tassi di attività, occupazione e disoccupazione</v>
          </cell>
        </row>
        <row r="29">
          <cell r="D29" t="str">
            <v>Indici strutturali</v>
          </cell>
          <cell r="E29" t="str">
            <v>Il quadro provinciale. Indici strutturali</v>
          </cell>
        </row>
        <row r="33">
          <cell r="A33" t="str">
            <v>Fonte: elaborazioni Sistema camerale regionale su dati Prometeia, Scenari per le economie locali, aprile 2022</v>
          </cell>
        </row>
        <row r="37">
          <cell r="B37" t="str">
            <v>(*) Salvo diversa indicazione. (^) Dati Italia definitivi: Istat, Conti economici annuali (non corretti per i giorni di calendario). (1) Valori concatenati, anno di riferimento 2015.</v>
          </cell>
        </row>
        <row r="38">
          <cell r="B38" t="str">
            <v xml:space="preserve">(*) Salvo diversa indicazione. (^) Dati Italia definitivi: Istat, Conti economici annuali (non corretti per i giorni di calendario). </v>
          </cell>
        </row>
        <row r="39">
          <cell r="B39" t="str">
            <v>(1) Sulla popolazione presente 15-64 anni. (2) Tasso di variazione, prezzi correnti. (3) E.R.: Indice Italia=100. Italia: migliaia di euro, valori concatenati.</v>
          </cell>
        </row>
        <row r="40">
          <cell r="B40" t="str">
            <v>(*) Calcolato sulla popolazione presente in età lavorativa (15-64 anni).</v>
          </cell>
        </row>
        <row r="41">
          <cell r="B41" t="str">
            <v>(*) Salvo diversa indicazione. (1) Sulla popolazione presente 15-64 anni. (2) Tasso di variazione, prezzi correnti. (3) Migliaia di euro, valori concatenati, anno di riferimento 2015.</v>
          </cell>
        </row>
      </sheetData>
      <sheetData sheetId="1">
        <row r="4">
          <cell r="B4" t="str">
            <v>Emilia-Romagna</v>
          </cell>
          <cell r="C4" t="str">
            <v>Emilia-Romagna</v>
          </cell>
          <cell r="D4" t="str">
            <v>Emilia-Romagna</v>
          </cell>
          <cell r="E4" t="str">
            <v>Emilia-Romagna</v>
          </cell>
          <cell r="H4" t="str">
            <v>Emilia-Romagna</v>
          </cell>
          <cell r="I4" t="str">
            <v>Emilia-Romagna</v>
          </cell>
          <cell r="Q4" t="str">
            <v>Emilia-Romagna</v>
          </cell>
          <cell r="V4" t="str">
            <v>Emilia-Romagna</v>
          </cell>
          <cell r="AA4" t="str">
            <v>Emilia-Romagna</v>
          </cell>
          <cell r="AB4" t="str">
            <v>Emilia-Romagna</v>
          </cell>
          <cell r="AI4" t="str">
            <v>Emilia-Romagna</v>
          </cell>
          <cell r="AN4" t="str">
            <v>Emilia-Romagna</v>
          </cell>
          <cell r="AO4" t="str">
            <v>Emilia-Romagna</v>
          </cell>
          <cell r="AQ4" t="str">
            <v>Emilia-Romagna</v>
          </cell>
          <cell r="AU4" t="str">
            <v>Emilia-Romagna</v>
          </cell>
          <cell r="AV4" t="str">
            <v>Emilia-Romagna</v>
          </cell>
          <cell r="AW4" t="str">
            <v>Emilia-Romagna</v>
          </cell>
          <cell r="AX4" t="str">
            <v>Emilia-Romagna</v>
          </cell>
        </row>
        <row r="9">
          <cell r="G9" t="str">
            <v>Prodotto interno lordo</v>
          </cell>
          <cell r="H9" t="str">
            <v>Import</v>
          </cell>
          <cell r="I9" t="str">
            <v>Export</v>
          </cell>
          <cell r="J9" t="str">
            <v>Consumi famiglie</v>
          </cell>
          <cell r="K9" t="str">
            <v>Investimenti fissi lordi</v>
          </cell>
          <cell r="N9" t="str">
            <v>Industria</v>
          </cell>
          <cell r="O9" t="str">
            <v>Costruzioni</v>
          </cell>
          <cell r="P9" t="str">
            <v>Servizi</v>
          </cell>
          <cell r="S9" t="str">
            <v>Industria</v>
          </cell>
          <cell r="T9" t="str">
            <v>Costruzioni</v>
          </cell>
          <cell r="U9" t="str">
            <v>Servizi</v>
          </cell>
          <cell r="V9" t="str">
            <v>Totale</v>
          </cell>
          <cell r="W9" t="str">
            <v>Agricoltura</v>
          </cell>
          <cell r="X9" t="str">
            <v>Industria</v>
          </cell>
          <cell r="Y9" t="str">
            <v>Costruzioni</v>
          </cell>
          <cell r="Z9" t="str">
            <v>Servizi</v>
          </cell>
          <cell r="AF9" t="str">
            <v>Industria</v>
          </cell>
          <cell r="AG9" t="str">
            <v>Costruzioni</v>
          </cell>
          <cell r="AH9" t="str">
            <v>Servizi</v>
          </cell>
          <cell r="AK9" t="str">
            <v>Industria</v>
          </cell>
          <cell r="AL9" t="str">
            <v>Costruzioni</v>
          </cell>
          <cell r="AM9" t="str">
            <v>Servizi</v>
          </cell>
          <cell r="AN9" t="str">
            <v>Totale</v>
          </cell>
          <cell r="AP9" t="str">
            <v>Tasso di occupazione</v>
          </cell>
        </row>
        <row r="10">
          <cell r="A10">
            <v>2009</v>
          </cell>
          <cell r="B10">
            <v>102.00124515674781</v>
          </cell>
          <cell r="C10">
            <v>-6.6972449348851271</v>
          </cell>
          <cell r="D10">
            <v>108.23900656170925</v>
          </cell>
          <cell r="E10">
            <v>113.26698148220248</v>
          </cell>
          <cell r="H10">
            <v>-17.902820272705288</v>
          </cell>
          <cell r="I10">
            <v>-21.455992500144326</v>
          </cell>
          <cell r="N10">
            <v>89.104511434766096</v>
          </cell>
          <cell r="O10">
            <v>118.62281218989546</v>
          </cell>
          <cell r="P10">
            <v>106.97360893525703</v>
          </cell>
          <cell r="Q10">
            <v>102.39933529032243</v>
          </cell>
          <cell r="S10">
            <v>-20.000824821632314</v>
          </cell>
          <cell r="T10">
            <v>-8.4926278886583777</v>
          </cell>
          <cell r="U10">
            <v>-2.0110402683450768</v>
          </cell>
          <cell r="V10">
            <v>-6.8649522210585285</v>
          </cell>
          <cell r="W10">
            <v>2.4282878915752755</v>
          </cell>
          <cell r="X10">
            <v>22.549915409433069</v>
          </cell>
          <cell r="Y10">
            <v>6.3923033821501898</v>
          </cell>
          <cell r="Z10">
            <v>68.689012836221337</v>
          </cell>
          <cell r="AA10">
            <v>105.08644615443963</v>
          </cell>
          <cell r="AB10">
            <v>-1.9816378780600941</v>
          </cell>
          <cell r="AF10">
            <v>90.512985619231586</v>
          </cell>
          <cell r="AG10">
            <v>122.56867112100966</v>
          </cell>
          <cell r="AH10">
            <v>110.05086970790943</v>
          </cell>
          <cell r="AI10">
            <v>105.01889962200757</v>
          </cell>
          <cell r="AK10">
            <v>-7.0531188009698038</v>
          </cell>
          <cell r="AL10">
            <v>-3.5630841121495505</v>
          </cell>
          <cell r="AM10">
            <v>-1.2297496318114942</v>
          </cell>
          <cell r="AN10">
            <v>-2.6569343065693363</v>
          </cell>
          <cell r="AO10">
            <v>71.430987694687701</v>
          </cell>
          <cell r="AP10">
            <v>68.00562211351361</v>
          </cell>
          <cell r="AQ10">
            <v>4.7953495978732334</v>
          </cell>
          <cell r="AW10">
            <v>117.6552541444225</v>
          </cell>
          <cell r="AX10">
            <v>100.6040629511359</v>
          </cell>
        </row>
        <row r="11">
          <cell r="A11">
            <v>2010</v>
          </cell>
          <cell r="B11">
            <v>104.25088924710178</v>
          </cell>
          <cell r="C11">
            <v>2.2055064983735218</v>
          </cell>
          <cell r="D11">
            <v>122.91558997080881</v>
          </cell>
          <cell r="E11">
            <v>130.27216833351955</v>
          </cell>
          <cell r="H11">
            <v>15.013366321578058</v>
          </cell>
          <cell r="I11">
            <v>13.559421760520451</v>
          </cell>
          <cell r="N11">
            <v>101.32660435831792</v>
          </cell>
          <cell r="O11">
            <v>106.85286123135776</v>
          </cell>
          <cell r="P11">
            <v>106.66764831546652</v>
          </cell>
          <cell r="Q11">
            <v>104.77613266894107</v>
          </cell>
          <cell r="S11">
            <v>13.716581491499081</v>
          </cell>
          <cell r="T11">
            <v>-9.9221648359642209</v>
          </cell>
          <cell r="U11">
            <v>-0.28601504879179895</v>
          </cell>
          <cell r="V11">
            <v>2.3211062570669627</v>
          </cell>
          <cell r="W11">
            <v>2.3636599123066802</v>
          </cell>
          <cell r="X11">
            <v>25.061293677188907</v>
          </cell>
          <cell r="Y11">
            <v>5.6274298767764197</v>
          </cell>
          <cell r="Z11">
            <v>66.938830538604236</v>
          </cell>
          <cell r="AA11">
            <v>104.2939590805078</v>
          </cell>
          <cell r="AB11">
            <v>-0.75412872252540453</v>
          </cell>
          <cell r="AF11">
            <v>90.384202618587679</v>
          </cell>
          <cell r="AG11">
            <v>114.10541945063103</v>
          </cell>
          <cell r="AH11">
            <v>108.63144076140466</v>
          </cell>
          <cell r="AI11">
            <v>103.40718185636287</v>
          </cell>
          <cell r="AK11">
            <v>-0.1422812425895148</v>
          </cell>
          <cell r="AL11">
            <v>-6.9049061175045505</v>
          </cell>
          <cell r="AM11">
            <v>-1.289793483933499</v>
          </cell>
          <cell r="AN11">
            <v>-1.5346930613877263</v>
          </cell>
          <cell r="AO11">
            <v>70.825495438628863</v>
          </cell>
          <cell r="AP11">
            <v>66.77993069380264</v>
          </cell>
          <cell r="AQ11">
            <v>5.7120175718809412</v>
          </cell>
          <cell r="AW11">
            <v>117.57108598864912</v>
          </cell>
          <cell r="AX11">
            <v>100.78207040221886</v>
          </cell>
        </row>
        <row r="12">
          <cell r="A12">
            <v>2011</v>
          </cell>
          <cell r="B12">
            <v>107.00365536422241</v>
          </cell>
          <cell r="C12">
            <v>2.6405205145021426</v>
          </cell>
          <cell r="D12">
            <v>133.69933555446033</v>
          </cell>
          <cell r="E12">
            <v>136.93725701752174</v>
          </cell>
          <cell r="H12">
            <v>5.1162798387898167</v>
          </cell>
          <cell r="I12">
            <v>8.7732935962090188</v>
          </cell>
          <cell r="N12">
            <v>106.17703982262945</v>
          </cell>
          <cell r="O12">
            <v>100.3911811657774</v>
          </cell>
          <cell r="P12">
            <v>109.17628400869965</v>
          </cell>
          <cell r="Q12">
            <v>107.57916639883057</v>
          </cell>
          <cell r="S12">
            <v>4.7869318181818166</v>
          </cell>
          <cell r="T12">
            <v>-6.0472691054940908</v>
          </cell>
          <cell r="U12">
            <v>2.3518243186668286</v>
          </cell>
          <cell r="V12">
            <v>2.6752597738515238</v>
          </cell>
          <cell r="W12">
            <v>2.5382781402238415</v>
          </cell>
          <cell r="X12">
            <v>25.576717094372697</v>
          </cell>
          <cell r="Y12">
            <v>5.1493651538354861</v>
          </cell>
          <cell r="Z12">
            <v>66.727967754594999</v>
          </cell>
          <cell r="AA12">
            <v>105.84760955438669</v>
          </cell>
          <cell r="AB12">
            <v>1.489684050328921</v>
          </cell>
          <cell r="AF12">
            <v>91.951062459755306</v>
          </cell>
          <cell r="AG12">
            <v>106.75575352635488</v>
          </cell>
          <cell r="AH12">
            <v>110.51033803741386</v>
          </cell>
          <cell r="AI12">
            <v>104.38366232675348</v>
          </cell>
          <cell r="AK12">
            <v>1.7335549750653101</v>
          </cell>
          <cell r="AL12">
            <v>-6.4411190631099347</v>
          </cell>
          <cell r="AM12">
            <v>1.7296072507552829</v>
          </cell>
          <cell r="AN12">
            <v>0.94430623952885817</v>
          </cell>
          <cell r="AO12">
            <v>71.150977985678239</v>
          </cell>
          <cell r="AP12">
            <v>67.371317496006014</v>
          </cell>
          <cell r="AQ12">
            <v>5.3121694130936756</v>
          </cell>
          <cell r="AW12">
            <v>119.59637354903022</v>
          </cell>
          <cell r="AX12">
            <v>101.62922785525825</v>
          </cell>
        </row>
        <row r="13">
          <cell r="A13">
            <v>2012</v>
          </cell>
          <cell r="B13">
            <v>103.94479992467222</v>
          </cell>
          <cell r="C13">
            <v>-2.8586457435854418</v>
          </cell>
          <cell r="D13">
            <v>135.26581087850508</v>
          </cell>
          <cell r="E13">
            <v>125.36876042902172</v>
          </cell>
          <cell r="H13">
            <v>-8.4480271041355586</v>
          </cell>
          <cell r="I13">
            <v>1.1716403208351434</v>
          </cell>
          <cell r="N13">
            <v>101.80616632164337</v>
          </cell>
          <cell r="O13">
            <v>90.792860943724563</v>
          </cell>
          <cell r="P13">
            <v>107.69294830170735</v>
          </cell>
          <cell r="Q13">
            <v>104.83327103664075</v>
          </cell>
          <cell r="S13">
            <v>-4.1165900916880886</v>
          </cell>
          <cell r="T13">
            <v>-9.5609197048921892</v>
          </cell>
          <cell r="U13">
            <v>-1.3586611052580966</v>
          </cell>
          <cell r="V13">
            <v>-2.5524415684816559</v>
          </cell>
          <cell r="W13">
            <v>2.4936355178602927</v>
          </cell>
          <cell r="X13">
            <v>25.166180546145618</v>
          </cell>
          <cell r="Y13">
            <v>4.7790201839057147</v>
          </cell>
          <cell r="Z13">
            <v>67.545418140609826</v>
          </cell>
          <cell r="AA13">
            <v>105.19822214337127</v>
          </cell>
          <cell r="AB13">
            <v>-0.61351164542053915</v>
          </cell>
          <cell r="AF13">
            <v>90.577377119553546</v>
          </cell>
          <cell r="AG13">
            <v>100.14847809948033</v>
          </cell>
          <cell r="AH13">
            <v>110.24778470626846</v>
          </cell>
          <cell r="AI13">
            <v>103.38093238135238</v>
          </cell>
          <cell r="AK13">
            <v>-1.4939309056956174</v>
          </cell>
          <cell r="AL13">
            <v>-6.1891515994436759</v>
          </cell>
          <cell r="AM13">
            <v>-0.23758259707477025</v>
          </cell>
          <cell r="AN13">
            <v>-0.96061962480511465</v>
          </cell>
          <cell r="AO13">
            <v>72.019517990619562</v>
          </cell>
          <cell r="AP13">
            <v>66.908560363952134</v>
          </cell>
          <cell r="AQ13">
            <v>7.0966284824804564</v>
          </cell>
          <cell r="AU13">
            <v>38.829659429854843</v>
          </cell>
          <cell r="AV13">
            <v>22.271421996245699</v>
          </cell>
          <cell r="AW13">
            <v>119.46734278277727</v>
          </cell>
          <cell r="AX13">
            <v>101.86343894089499</v>
          </cell>
        </row>
        <row r="14">
          <cell r="A14">
            <v>2013</v>
          </cell>
          <cell r="B14">
            <v>103.17767937073208</v>
          </cell>
          <cell r="C14">
            <v>-0.73800762952651588</v>
          </cell>
          <cell r="D14">
            <v>139.14511764625541</v>
          </cell>
          <cell r="E14">
            <v>129.11433877765776</v>
          </cell>
          <cell r="H14">
            <v>2.9876488654895894</v>
          </cell>
          <cell r="I14">
            <v>2.8679137341177219</v>
          </cell>
          <cell r="N14">
            <v>103.11102808775432</v>
          </cell>
          <cell r="O14">
            <v>86.455352134957494</v>
          </cell>
          <cell r="P14">
            <v>106.7107362607388</v>
          </cell>
          <cell r="Q14">
            <v>104.35497528368802</v>
          </cell>
          <cell r="S14">
            <v>1.2817119171233848</v>
          </cell>
          <cell r="T14">
            <v>-4.7773676957437727</v>
          </cell>
          <cell r="U14">
            <v>-0.91204861270658411</v>
          </cell>
          <cell r="V14">
            <v>-0.45624423260203217</v>
          </cell>
          <cell r="W14">
            <v>2.5809596524955585</v>
          </cell>
          <cell r="X14">
            <v>25.605562382887591</v>
          </cell>
          <cell r="Y14">
            <v>4.5715663251648699</v>
          </cell>
          <cell r="Z14">
            <v>67.236132066288661</v>
          </cell>
          <cell r="AA14">
            <v>103.68952557395407</v>
          </cell>
          <cell r="AB14">
            <v>-1.4341464510313151</v>
          </cell>
          <cell r="AF14">
            <v>89.568576947842885</v>
          </cell>
          <cell r="AG14">
            <v>94.729027468448407</v>
          </cell>
          <cell r="AH14">
            <v>109.30423367246472</v>
          </cell>
          <cell r="AI14">
            <v>102.0212095758085</v>
          </cell>
          <cell r="AK14">
            <v>-1.1137440758293815</v>
          </cell>
          <cell r="AL14">
            <v>-5.4114158636026648</v>
          </cell>
          <cell r="AM14">
            <v>-0.85584579891344603</v>
          </cell>
          <cell r="AN14">
            <v>-1.3152549258582114</v>
          </cell>
          <cell r="AO14">
            <v>71.980186303872912</v>
          </cell>
          <cell r="AP14">
            <v>65.875718294436112</v>
          </cell>
          <cell r="AQ14">
            <v>8.4807616135724686</v>
          </cell>
          <cell r="AW14">
            <v>120.9471650019354</v>
          </cell>
          <cell r="AX14">
            <v>102.77371115297879</v>
          </cell>
        </row>
        <row r="15">
          <cell r="A15">
            <v>2014</v>
          </cell>
          <cell r="B15">
            <v>104.21940898620912</v>
          </cell>
          <cell r="C15">
            <v>1.0096462934914063</v>
          </cell>
          <cell r="D15">
            <v>145.14571522512895</v>
          </cell>
          <cell r="E15">
            <v>139.71196718562982</v>
          </cell>
          <cell r="H15">
            <v>8.2079407355536205</v>
          </cell>
          <cell r="I15">
            <v>4.3124744010987648</v>
          </cell>
          <cell r="N15">
            <v>104.73590406310866</v>
          </cell>
          <cell r="O15">
            <v>77.481195978887726</v>
          </cell>
          <cell r="P15">
            <v>108.38054500819516</v>
          </cell>
          <cell r="Q15">
            <v>105.47369690794133</v>
          </cell>
          <cell r="S15">
            <v>1.575850813912405</v>
          </cell>
          <cell r="T15">
            <v>-10.380104799134992</v>
          </cell>
          <cell r="U15">
            <v>1.5647992001257771</v>
          </cell>
          <cell r="V15">
            <v>1.0720347747791514</v>
          </cell>
          <cell r="W15">
            <v>2.645904325797003</v>
          </cell>
          <cell r="X15">
            <v>25.733199004117914</v>
          </cell>
          <cell r="Y15">
            <v>4.053577192524414</v>
          </cell>
          <cell r="Z15">
            <v>67.563933659024016</v>
          </cell>
          <cell r="AA15">
            <v>104.08362022440264</v>
          </cell>
          <cell r="AB15">
            <v>0.38007180403913932</v>
          </cell>
          <cell r="AF15">
            <v>87.658295771624807</v>
          </cell>
          <cell r="AG15">
            <v>92.13066072754269</v>
          </cell>
          <cell r="AH15">
            <v>109.76370200196915</v>
          </cell>
          <cell r="AI15">
            <v>101.66421671566569</v>
          </cell>
          <cell r="AK15">
            <v>-2.1327582075245544</v>
          </cell>
          <cell r="AL15">
            <v>-2.7429467084639447</v>
          </cell>
          <cell r="AM15">
            <v>0.42035730370815205</v>
          </cell>
          <cell r="AN15">
            <v>-0.34992023876910805</v>
          </cell>
          <cell r="AO15">
            <v>72.189396192789019</v>
          </cell>
          <cell r="AP15">
            <v>66.153340117028264</v>
          </cell>
          <cell r="AQ15">
            <v>8.3614164878742567</v>
          </cell>
          <cell r="AW15">
            <v>122.00564748597749</v>
          </cell>
          <cell r="AX15">
            <v>103.82107355363912</v>
          </cell>
        </row>
        <row r="16">
          <cell r="A16">
            <v>2015</v>
          </cell>
          <cell r="B16">
            <v>104.77769173797742</v>
          </cell>
          <cell r="C16">
            <v>0.53568021273482369</v>
          </cell>
          <cell r="D16">
            <v>152.18188539710684</v>
          </cell>
          <cell r="E16">
            <v>149.05214298426037</v>
          </cell>
          <cell r="H16">
            <v>6.6853083431433147</v>
          </cell>
          <cell r="I16">
            <v>4.8476595820030832</v>
          </cell>
          <cell r="N16">
            <v>107.10002817349978</v>
          </cell>
          <cell r="O16">
            <v>74.895373419815044</v>
          </cell>
          <cell r="P16">
            <v>108.67805701126562</v>
          </cell>
          <cell r="Q16">
            <v>106.13713684400986</v>
          </cell>
          <cell r="S16">
            <v>2.2572241406028315</v>
          </cell>
          <cell r="T16">
            <v>-3.3373549883990772</v>
          </cell>
          <cell r="U16">
            <v>0.27450683427359124</v>
          </cell>
          <cell r="V16">
            <v>0.62900984370308777</v>
          </cell>
          <cell r="W16">
            <v>2.6306364505735993</v>
          </cell>
          <cell r="X16">
            <v>26.149571604708427</v>
          </cell>
          <cell r="Y16">
            <v>3.8938025306688258</v>
          </cell>
          <cell r="Z16">
            <v>67.325914643948536</v>
          </cell>
          <cell r="AA16">
            <v>104.47217248088448</v>
          </cell>
          <cell r="AB16">
            <v>0.37330778430280098</v>
          </cell>
          <cell r="AF16">
            <v>87.379265936896317</v>
          </cell>
          <cell r="AG16">
            <v>88.567186340014857</v>
          </cell>
          <cell r="AH16">
            <v>110.30521824745652</v>
          </cell>
          <cell r="AI16">
            <v>101.83221335573289</v>
          </cell>
          <cell r="AK16">
            <v>-0.31831537708129076</v>
          </cell>
          <cell r="AL16">
            <v>-3.8678485092667247</v>
          </cell>
          <cell r="AM16">
            <v>0.4933472865899402</v>
          </cell>
          <cell r="AN16">
            <v>0.16524657887941885</v>
          </cell>
          <cell r="AO16">
            <v>72.175705022112396</v>
          </cell>
          <cell r="AP16">
            <v>66.58345836259295</v>
          </cell>
          <cell r="AQ16">
            <v>7.7481011897371124</v>
          </cell>
          <cell r="AW16">
            <v>122.06126502927302</v>
          </cell>
          <cell r="AX16">
            <v>104.61686162568058</v>
          </cell>
        </row>
        <row r="17">
          <cell r="A17">
            <v>2016</v>
          </cell>
          <cell r="B17">
            <v>106.55239144580126</v>
          </cell>
          <cell r="C17">
            <v>1.6937762975938631</v>
          </cell>
          <cell r="D17">
            <v>155.64086091372963</v>
          </cell>
          <cell r="E17">
            <v>160.79725313154773</v>
          </cell>
          <cell r="H17">
            <v>7.8798666776147108</v>
          </cell>
          <cell r="I17">
            <v>2.2729219759610952</v>
          </cell>
          <cell r="N17">
            <v>110.88752648921445</v>
          </cell>
          <cell r="O17">
            <v>77.23670775027685</v>
          </cell>
          <cell r="P17">
            <v>109.61392235479845</v>
          </cell>
          <cell r="Q17">
            <v>108.0057995443215</v>
          </cell>
          <cell r="S17">
            <v>3.5364120629165496</v>
          </cell>
          <cell r="T17">
            <v>3.1261401386408538</v>
          </cell>
          <cell r="U17">
            <v>0.86113551278874656</v>
          </cell>
          <cell r="V17">
            <v>1.760611559607117</v>
          </cell>
          <cell r="W17">
            <v>2.7173066466810685</v>
          </cell>
          <cell r="X17">
            <v>26.605901629708001</v>
          </cell>
          <cell r="Y17">
            <v>3.946053579038634</v>
          </cell>
          <cell r="Z17">
            <v>66.730811621037788</v>
          </cell>
          <cell r="AA17">
            <v>107.26507655161242</v>
          </cell>
          <cell r="AB17">
            <v>2.6733473655283335</v>
          </cell>
          <cell r="AF17">
            <v>88.366602275166343</v>
          </cell>
          <cell r="AG17">
            <v>88.047512991833713</v>
          </cell>
          <cell r="AH17">
            <v>111.42927469642271</v>
          </cell>
          <cell r="AI17">
            <v>102.82444351112979</v>
          </cell>
          <cell r="AK17">
            <v>1.1299435028248483</v>
          </cell>
          <cell r="AL17">
            <v>-0.58675607711650146</v>
          </cell>
          <cell r="AM17">
            <v>1.0190419518000704</v>
          </cell>
          <cell r="AN17">
            <v>0.97437748105377864</v>
          </cell>
          <cell r="AO17">
            <v>73.482333532240901</v>
          </cell>
          <cell r="AP17">
            <v>68.405925364170457</v>
          </cell>
          <cell r="AQ17">
            <v>6.9083382686031927</v>
          </cell>
          <cell r="AW17">
            <v>122.35977134196709</v>
          </cell>
          <cell r="AX17">
            <v>103.91635581411383</v>
          </cell>
        </row>
        <row r="18">
          <cell r="A18">
            <v>2017</v>
          </cell>
          <cell r="B18">
            <v>109.02548917374155</v>
          </cell>
          <cell r="C18">
            <v>2.321015694141626</v>
          </cell>
          <cell r="D18">
            <v>163.41958571475851</v>
          </cell>
          <cell r="E18">
            <v>169.09533427793724</v>
          </cell>
          <cell r="H18">
            <v>5.1605863811621688</v>
          </cell>
          <cell r="I18">
            <v>4.9978680118844876</v>
          </cell>
          <cell r="N18">
            <v>116.07573771696659</v>
          </cell>
          <cell r="O18">
            <v>78.161448520846221</v>
          </cell>
          <cell r="P18">
            <v>111.41202938187506</v>
          </cell>
          <cell r="Q18">
            <v>110.44862348117093</v>
          </cell>
          <cell r="S18">
            <v>4.6788050847691887</v>
          </cell>
          <cell r="T18">
            <v>1.1972814449306535</v>
          </cell>
          <cell r="U18">
            <v>1.6404002233005643</v>
          </cell>
          <cell r="V18">
            <v>2.2617525606548394</v>
          </cell>
          <cell r="W18">
            <v>2.5173844378564723</v>
          </cell>
          <cell r="X18">
            <v>27.234757092089019</v>
          </cell>
          <cell r="Y18">
            <v>3.9049780062970538</v>
          </cell>
          <cell r="Z18">
            <v>66.325348730601931</v>
          </cell>
          <cell r="AA18">
            <v>107.75623784555461</v>
          </cell>
          <cell r="AB18">
            <v>0.45789488035823389</v>
          </cell>
          <cell r="AF18">
            <v>90.384202618587679</v>
          </cell>
          <cell r="AG18">
            <v>87.082405345211583</v>
          </cell>
          <cell r="AH18">
            <v>113.14407614046604</v>
          </cell>
          <cell r="AI18">
            <v>104.43091138177236</v>
          </cell>
          <cell r="AK18">
            <v>2.2832159339324809</v>
          </cell>
          <cell r="AL18">
            <v>-1.0961214165261524</v>
          </cell>
          <cell r="AM18">
            <v>1.5389146601870074</v>
          </cell>
          <cell r="AN18">
            <v>1.5623404472582481</v>
          </cell>
          <cell r="AO18">
            <v>73.36689158632079</v>
          </cell>
          <cell r="AP18">
            <v>68.610336235907525</v>
          </cell>
          <cell r="AQ18">
            <v>6.4832450272434974</v>
          </cell>
          <cell r="AU18">
            <v>42.444553681520837</v>
          </cell>
          <cell r="AV18">
            <v>25.035931090905621</v>
          </cell>
          <cell r="AW18">
            <v>122.55146200873526</v>
          </cell>
          <cell r="AX18">
            <v>105.24372969979591</v>
          </cell>
        </row>
        <row r="19">
          <cell r="A19">
            <v>2018</v>
          </cell>
          <cell r="B19">
            <v>110.58467557764172</v>
          </cell>
          <cell r="C19">
            <v>1.4301118167105553</v>
          </cell>
          <cell r="D19">
            <v>170.46620543893184</v>
          </cell>
          <cell r="E19">
            <v>170.0120764658306</v>
          </cell>
          <cell r="H19">
            <v>0.54214517024258058</v>
          </cell>
          <cell r="I19">
            <v>4.3119799217168797</v>
          </cell>
          <cell r="N19">
            <v>120.30543748545391</v>
          </cell>
          <cell r="O19">
            <v>80.410740224066274</v>
          </cell>
          <cell r="P19">
            <v>112.02576103932469</v>
          </cell>
          <cell r="Q19">
            <v>112.04262522230394</v>
          </cell>
          <cell r="S19">
            <v>3.6439137512102704</v>
          </cell>
          <cell r="T19">
            <v>2.8777507911974531</v>
          </cell>
          <cell r="U19">
            <v>0.55086659928436088</v>
          </cell>
          <cell r="V19">
            <v>1.443206525253582</v>
          </cell>
          <cell r="W19">
            <v>2.4616672616315638</v>
          </cell>
          <cell r="X19">
            <v>27.825587457006705</v>
          </cell>
          <cell r="Y19">
            <v>3.9601996815521221</v>
          </cell>
          <cell r="Z19">
            <v>65.741921226647634</v>
          </cell>
          <cell r="AA19">
            <v>109.74172036665715</v>
          </cell>
          <cell r="AB19">
            <v>1.8425685239199963</v>
          </cell>
          <cell r="AF19">
            <v>91.24275595621377</v>
          </cell>
          <cell r="AG19">
            <v>86.340014847809954</v>
          </cell>
          <cell r="AH19">
            <v>114.64555300295373</v>
          </cell>
          <cell r="AI19">
            <v>106.27362452750945</v>
          </cell>
          <cell r="AK19">
            <v>0.94989313702209532</v>
          </cell>
          <cell r="AL19">
            <v>-0.85251491901108256</v>
          </cell>
          <cell r="AM19">
            <v>1.3270485859318226</v>
          </cell>
          <cell r="AN19">
            <v>1.7645284536496941</v>
          </cell>
          <cell r="AO19">
            <v>73.873170665437343</v>
          </cell>
          <cell r="AP19">
            <v>69.589695004906034</v>
          </cell>
          <cell r="AQ19">
            <v>5.7984185895183167</v>
          </cell>
          <cell r="AW19">
            <v>122.35735038188454</v>
          </cell>
          <cell r="AX19">
            <v>104.64176473749131</v>
          </cell>
        </row>
        <row r="20">
          <cell r="A20">
            <v>2019</v>
          </cell>
          <cell r="B20">
            <v>110.54279558770415</v>
          </cell>
          <cell r="C20">
            <v>-3.7871422707358438E-2</v>
          </cell>
          <cell r="D20">
            <v>176.96324666601055</v>
          </cell>
          <cell r="E20">
            <v>172.29815293736522</v>
          </cell>
          <cell r="H20">
            <v>1.3446553439361519</v>
          </cell>
          <cell r="I20">
            <v>3.8113368044707441</v>
          </cell>
          <cell r="N20">
            <v>119.85037421757292</v>
          </cell>
          <cell r="O20">
            <v>80.445256209281922</v>
          </cell>
          <cell r="P20">
            <v>112.39605184071219</v>
          </cell>
          <cell r="Q20">
            <v>111.99675581045615</v>
          </cell>
          <cell r="S20">
            <v>-0.37825660867241151</v>
          </cell>
          <cell r="T20">
            <v>4.2924595793403242E-2</v>
          </cell>
          <cell r="U20">
            <v>0.33054075951113315</v>
          </cell>
          <cell r="V20">
            <v>-4.0939251250837749E-2</v>
          </cell>
          <cell r="W20">
            <v>2.3094092554932795</v>
          </cell>
          <cell r="X20">
            <v>27.731688479171247</v>
          </cell>
          <cell r="Y20">
            <v>3.9635222175770766</v>
          </cell>
          <cell r="Z20">
            <v>65.986239344703705</v>
          </cell>
          <cell r="AA20">
            <v>111.37312635743669</v>
          </cell>
          <cell r="AB20">
            <v>1.4865868562374152</v>
          </cell>
          <cell r="AF20">
            <v>90.405666452028328</v>
          </cell>
          <cell r="AG20">
            <v>85.968819599109139</v>
          </cell>
          <cell r="AH20">
            <v>115.05579258286841</v>
          </cell>
          <cell r="AI20">
            <v>106.45212095758083</v>
          </cell>
          <cell r="AK20">
            <v>-0.91743119266055606</v>
          </cell>
          <cell r="AL20">
            <v>-0.42992261392948983</v>
          </cell>
          <cell r="AM20">
            <v>0.35783296357261296</v>
          </cell>
          <cell r="AN20">
            <v>0.16795929457096292</v>
          </cell>
          <cell r="AO20">
            <v>74.480211229524258</v>
          </cell>
          <cell r="AP20">
            <v>70.367759304972267</v>
          </cell>
          <cell r="AQ20">
            <v>5.5215363338306318</v>
          </cell>
          <cell r="AW20">
            <v>121.11962478136709</v>
          </cell>
          <cell r="AX20">
            <v>103.20106393519691</v>
          </cell>
        </row>
        <row r="21">
          <cell r="A21">
            <v>2020</v>
          </cell>
          <cell r="B21">
            <v>100.23357229287322</v>
          </cell>
          <cell r="C21">
            <v>-9.3260019705686084</v>
          </cell>
          <cell r="D21">
            <v>165.36250866908244</v>
          </cell>
          <cell r="E21">
            <v>165.39732866783015</v>
          </cell>
          <cell r="F21">
            <v>-9.4624445039629297</v>
          </cell>
          <cell r="H21">
            <v>-4.0051643920081421</v>
          </cell>
          <cell r="I21">
            <v>-6.5554504765741655</v>
          </cell>
          <cell r="J21">
            <v>-11.997708727418054</v>
          </cell>
          <cell r="K21">
            <v>-9.1210982006714847</v>
          </cell>
          <cell r="L21">
            <v>9.9750252084751523E-3</v>
          </cell>
          <cell r="N21">
            <v>106.40426522287689</v>
          </cell>
          <cell r="O21">
            <v>76.404009606949217</v>
          </cell>
          <cell r="P21">
            <v>102.64465842242601</v>
          </cell>
          <cell r="Q21">
            <v>101.79255756888942</v>
          </cell>
          <cell r="R21">
            <v>-3.5284732449680889</v>
          </cell>
          <cell r="S21">
            <v>-11.219079692055335</v>
          </cell>
          <cell r="T21">
            <v>-5.0235983981693373</v>
          </cell>
          <cell r="U21">
            <v>-8.6759216703678135</v>
          </cell>
          <cell r="V21">
            <v>-9.1111552006348902</v>
          </cell>
          <cell r="W21">
            <v>2.4512605179595646</v>
          </cell>
          <cell r="X21">
            <v>27.088525883555381</v>
          </cell>
          <cell r="Y21">
            <v>4.141774259815528</v>
          </cell>
          <cell r="Z21">
            <v>66.302223379515041</v>
          </cell>
          <cell r="AA21">
            <v>108.08721255992008</v>
          </cell>
          <cell r="AB21">
            <v>-2.9503650521319869</v>
          </cell>
          <cell r="AC21">
            <v>-2.5927213075537026</v>
          </cell>
          <cell r="AF21">
            <v>79.941950850506132</v>
          </cell>
          <cell r="AG21">
            <v>79.503449953346646</v>
          </cell>
          <cell r="AH21">
            <v>102.24674001312252</v>
          </cell>
          <cell r="AI21">
            <v>95.27479846828399</v>
          </cell>
          <cell r="AJ21">
            <v>0.7583686021152003</v>
          </cell>
          <cell r="AK21">
            <v>-11.574181146128193</v>
          </cell>
          <cell r="AL21">
            <v>-7.520598370329945</v>
          </cell>
          <cell r="AM21">
            <v>-11.132905421098382</v>
          </cell>
          <cell r="AN21">
            <v>-10.499858893136393</v>
          </cell>
          <cell r="AO21">
            <v>72.453171462682093</v>
          </cell>
          <cell r="AP21">
            <v>68.201310315481066</v>
          </cell>
          <cell r="AQ21">
            <v>5.868426545539152</v>
          </cell>
          <cell r="AR21">
            <v>-3.7243872964437763</v>
          </cell>
          <cell r="AW21">
            <v>120.18018583421438</v>
          </cell>
          <cell r="AX21">
            <v>102.47024008193956</v>
          </cell>
        </row>
        <row r="22">
          <cell r="A22">
            <v>2021</v>
          </cell>
          <cell r="B22">
            <v>107.52861810738156</v>
          </cell>
          <cell r="C22">
            <v>7.2780463148543362</v>
          </cell>
          <cell r="D22">
            <v>184.34395500755639</v>
          </cell>
          <cell r="E22">
            <v>188.19480863410917</v>
          </cell>
          <cell r="F22">
            <v>7.6413777682612816</v>
          </cell>
          <cell r="G22">
            <v>7.2780463148543362</v>
          </cell>
          <cell r="H22">
            <v>13.783463221503123</v>
          </cell>
          <cell r="I22">
            <v>11.478687939150078</v>
          </cell>
          <cell r="J22">
            <v>5.5283875456586529</v>
          </cell>
          <cell r="K22">
            <v>19.773202892013209</v>
          </cell>
          <cell r="L22">
            <v>0.85119307249812426</v>
          </cell>
          <cell r="N22">
            <v>119.02325539570019</v>
          </cell>
          <cell r="O22">
            <v>93.255467938087705</v>
          </cell>
          <cell r="P22">
            <v>107.48736658239253</v>
          </cell>
          <cell r="Q22">
            <v>109.10126466752799</v>
          </cell>
          <cell r="R22">
            <v>-2.3634527781036252</v>
          </cell>
          <cell r="S22">
            <v>11.859477762842751</v>
          </cell>
          <cell r="T22">
            <v>22.055725108968339</v>
          </cell>
          <cell r="U22">
            <v>4.7179348973394486</v>
          </cell>
          <cell r="V22">
            <v>7.1800014393903933</v>
          </cell>
          <cell r="W22">
            <v>2.2329969220076027</v>
          </cell>
          <cell r="X22">
            <v>28.271210281829116</v>
          </cell>
          <cell r="Y22">
            <v>4.7166192734688224</v>
          </cell>
          <cell r="Z22">
            <v>64.779173522694464</v>
          </cell>
          <cell r="AA22">
            <v>108.75815471153327</v>
          </cell>
          <cell r="AB22">
            <v>0.62074146952511011</v>
          </cell>
          <cell r="AC22">
            <v>0.15858250934261964</v>
          </cell>
          <cell r="AF22">
            <v>89.547704168366337</v>
          </cell>
          <cell r="AG22">
            <v>96.52924087369459</v>
          </cell>
          <cell r="AH22">
            <v>108.29731865457113</v>
          </cell>
          <cell r="AI22">
            <v>102.56463540411954</v>
          </cell>
          <cell r="AJ22">
            <v>-2.890504217013401</v>
          </cell>
          <cell r="AK22">
            <v>12.015910564683697</v>
          </cell>
          <cell r="AL22">
            <v>21.415159883424973</v>
          </cell>
          <cell r="AM22">
            <v>5.9176249929064229</v>
          </cell>
          <cell r="AN22">
            <v>7.6513800638080331</v>
          </cell>
          <cell r="AO22">
            <v>72.40805618552838</v>
          </cell>
          <cell r="AP22">
            <v>68.473346045974296</v>
          </cell>
          <cell r="AQ22">
            <v>5.4340778455263656</v>
          </cell>
          <cell r="AR22">
            <v>4.7458249416444387</v>
          </cell>
          <cell r="AS22">
            <v>30.995879268938577</v>
          </cell>
          <cell r="AW22">
            <v>121.06460464687744</v>
          </cell>
          <cell r="AX22">
            <v>103.55914335890651</v>
          </cell>
          <cell r="AZ22">
            <v>69.488193114678509</v>
          </cell>
        </row>
        <row r="23">
          <cell r="A23">
            <v>2022</v>
          </cell>
          <cell r="B23">
            <v>110.0899595713238</v>
          </cell>
          <cell r="C23">
            <v>2.3820090958338147</v>
          </cell>
          <cell r="D23">
            <v>190.63919504497474</v>
          </cell>
          <cell r="E23">
            <v>196.64123060576475</v>
          </cell>
          <cell r="F23">
            <v>3.1005615138387732</v>
          </cell>
          <cell r="G23">
            <v>2.3820090958338147</v>
          </cell>
          <cell r="H23">
            <v>4.4881269748929364</v>
          </cell>
          <cell r="I23">
            <v>3.4149424846398047</v>
          </cell>
          <cell r="J23">
            <v>2.2402433360276142</v>
          </cell>
          <cell r="K23">
            <v>6.4805021962027087</v>
          </cell>
          <cell r="L23">
            <v>1.5453502202185776</v>
          </cell>
          <cell r="N23">
            <v>119.00291287719784</v>
          </cell>
          <cell r="O23">
            <v>101.30831702245679</v>
          </cell>
          <cell r="P23">
            <v>110.72718840386601</v>
          </cell>
          <cell r="Q23">
            <v>111.67178732417031</v>
          </cell>
          <cell r="R23">
            <v>4.8913510375347968E-2</v>
          </cell>
          <cell r="S23">
            <v>-1.7091213338704669E-2</v>
          </cell>
          <cell r="T23">
            <v>8.635256744103593</v>
          </cell>
          <cell r="U23">
            <v>3.0141419633628042</v>
          </cell>
          <cell r="V23">
            <v>2.3560887808914632</v>
          </cell>
          <cell r="W23">
            <v>2.1826636654426421</v>
          </cell>
          <cell r="X23">
            <v>27.615727335454199</v>
          </cell>
          <cell r="Y23">
            <v>5.0059664436213751</v>
          </cell>
          <cell r="Z23">
            <v>65.195642555481797</v>
          </cell>
          <cell r="AA23">
            <v>109.60159721453914</v>
          </cell>
          <cell r="AB23">
            <v>0.77552115999302007</v>
          </cell>
          <cell r="AC23">
            <v>0.93621575123763456</v>
          </cell>
          <cell r="AF23">
            <v>89.703356909052005</v>
          </cell>
          <cell r="AG23">
            <v>97.73991635018028</v>
          </cell>
          <cell r="AH23">
            <v>111.22201302646648</v>
          </cell>
          <cell r="AI23">
            <v>104.26389908688556</v>
          </cell>
          <cell r="AJ23">
            <v>-6.5142647775760292</v>
          </cell>
          <cell r="AK23">
            <v>0.17382102883733985</v>
          </cell>
          <cell r="AL23">
            <v>1.2542059437407493</v>
          </cell>
          <cell r="AM23">
            <v>2.7006156830383654</v>
          </cell>
          <cell r="AN23">
            <v>1.6567734834435743</v>
          </cell>
          <cell r="AO23">
            <v>73.039325407885443</v>
          </cell>
          <cell r="AP23">
            <v>68.960348841202162</v>
          </cell>
          <cell r="AQ23">
            <v>5.5846306683480291</v>
          </cell>
          <cell r="AR23">
            <v>3.8321367582917487</v>
          </cell>
          <cell r="AS23">
            <v>31.750033709235392</v>
          </cell>
          <cell r="AU23">
            <v>55.298735793464786</v>
          </cell>
          <cell r="AV23">
            <v>35.726432714528706</v>
          </cell>
          <cell r="AW23">
            <v>121.37324632717336</v>
          </cell>
          <cell r="AX23">
            <v>103.95469164391692</v>
          </cell>
          <cell r="AZ23">
            <v>70.578048932912694</v>
          </cell>
        </row>
        <row r="24">
          <cell r="A24">
            <v>2023</v>
          </cell>
          <cell r="B24">
            <v>113.11453376381876</v>
          </cell>
          <cell r="C24">
            <v>2.7473660670530364</v>
          </cell>
          <cell r="D24">
            <v>197.24963244736429</v>
          </cell>
          <cell r="E24">
            <v>205.00031595130011</v>
          </cell>
          <cell r="F24">
            <v>3.0491528163919979</v>
          </cell>
          <cell r="G24">
            <v>2.7473660670530364</v>
          </cell>
          <cell r="H24">
            <v>4.2509321772370434</v>
          </cell>
          <cell r="I24">
            <v>3.4675122294919758</v>
          </cell>
          <cell r="J24">
            <v>2.7771951200393552</v>
          </cell>
          <cell r="K24">
            <v>5.8324209559221574</v>
          </cell>
          <cell r="L24">
            <v>1.8489410177346954E-2</v>
          </cell>
          <cell r="N24">
            <v>122.18891923145327</v>
          </cell>
          <cell r="O24">
            <v>107.23754813975562</v>
          </cell>
          <cell r="P24">
            <v>113.5085726481943</v>
          </cell>
          <cell r="Q24">
            <v>114.66919925670858</v>
          </cell>
          <cell r="R24">
            <v>0.64765497381451542</v>
          </cell>
          <cell r="S24">
            <v>2.6772507304448467</v>
          </cell>
          <cell r="T24">
            <v>5.8526597732193153</v>
          </cell>
          <cell r="U24">
            <v>2.5119252863022856</v>
          </cell>
          <cell r="V24">
            <v>2.684126406822096</v>
          </cell>
          <cell r="W24">
            <v>2.1393762328269395</v>
          </cell>
          <cell r="X24">
            <v>27.613878200532131</v>
          </cell>
          <cell r="Y24">
            <v>5.1604360024783844</v>
          </cell>
          <cell r="Z24">
            <v>65.086309564162534</v>
          </cell>
          <cell r="AA24">
            <v>110.99951162147117</v>
          </cell>
          <cell r="AB24">
            <v>1.275450762086705</v>
          </cell>
          <cell r="AC24">
            <v>1.0550459538439583</v>
          </cell>
          <cell r="AF24">
            <v>91.302703338860326</v>
          </cell>
          <cell r="AG24">
            <v>100.33043761205874</v>
          </cell>
          <cell r="AH24">
            <v>114.53682877575855</v>
          </cell>
          <cell r="AI24">
            <v>106.91839478691443</v>
          </cell>
          <cell r="AJ24">
            <v>-0.96328888669796608</v>
          </cell>
          <cell r="AK24">
            <v>1.782928181193788</v>
          </cell>
          <cell r="AL24">
            <v>2.6504230396485973</v>
          </cell>
          <cell r="AM24">
            <v>2.980359426243484</v>
          </cell>
          <cell r="AN24">
            <v>2.5459394126598145</v>
          </cell>
          <cell r="AO24">
            <v>73.753303554980974</v>
          </cell>
          <cell r="AP24">
            <v>69.786329275893848</v>
          </cell>
          <cell r="AQ24">
            <v>5.3787072414049213</v>
          </cell>
          <cell r="AR24">
            <v>4.0753015886423993</v>
          </cell>
          <cell r="AS24">
            <v>32.595195960542029</v>
          </cell>
          <cell r="AW24">
            <v>121.32258053131564</v>
          </cell>
          <cell r="AX24">
            <v>104.08839168133338</v>
          </cell>
          <cell r="AZ24">
            <v>71.559743685556114</v>
          </cell>
        </row>
        <row r="25">
          <cell r="A25">
            <v>2024</v>
          </cell>
        </row>
      </sheetData>
      <sheetData sheetId="2">
        <row r="4">
          <cell r="B4" t="str">
            <v>Italia</v>
          </cell>
          <cell r="C4" t="str">
            <v>Italia</v>
          </cell>
          <cell r="D4" t="str">
            <v>Italia</v>
          </cell>
          <cell r="E4" t="str">
            <v>Italia</v>
          </cell>
          <cell r="H4" t="str">
            <v>Italia</v>
          </cell>
          <cell r="I4" t="str">
            <v>Italia</v>
          </cell>
          <cell r="AA4" t="str">
            <v>Italia</v>
          </cell>
          <cell r="AB4" t="str">
            <v>Italia</v>
          </cell>
          <cell r="AI4" t="str">
            <v>Italia</v>
          </cell>
          <cell r="AN4" t="str">
            <v>Italia</v>
          </cell>
          <cell r="AO4" t="str">
            <v>Italia</v>
          </cell>
          <cell r="AQ4" t="str">
            <v>Italia</v>
          </cell>
          <cell r="AU4" t="str">
            <v>Italia</v>
          </cell>
          <cell r="AV4" t="str">
            <v>Italia</v>
          </cell>
        </row>
        <row r="9">
          <cell r="AP9" t="str">
            <v>Tasso di occupazione</v>
          </cell>
        </row>
        <row r="10">
          <cell r="B10">
            <v>101.42157701240255</v>
          </cell>
          <cell r="C10">
            <v>-5.2809372082931016</v>
          </cell>
          <cell r="D10">
            <v>97.872255097475929</v>
          </cell>
          <cell r="E10">
            <v>96.66906466708258</v>
          </cell>
          <cell r="H10">
            <v>-14.808997641882094</v>
          </cell>
          <cell r="I10">
            <v>-19.158708167660677</v>
          </cell>
          <cell r="AA10">
            <v>104.55744048758932</v>
          </cell>
          <cell r="AB10">
            <v>-2.2426365295027839</v>
          </cell>
          <cell r="AI10">
            <v>103.40942427965867</v>
          </cell>
          <cell r="AN10">
            <v>-2.7384551402018786</v>
          </cell>
          <cell r="AO10">
            <v>61.776950919241322</v>
          </cell>
          <cell r="AP10">
            <v>56.920540928601724</v>
          </cell>
          <cell r="AQ10">
            <v>7.8612005260476518</v>
          </cell>
        </row>
        <row r="11">
          <cell r="B11">
            <v>103.15922867137584</v>
          </cell>
          <cell r="C11">
            <v>1.7132958391692155</v>
          </cell>
          <cell r="D11">
            <v>111.45925663822462</v>
          </cell>
          <cell r="E11">
            <v>112.5753570674111</v>
          </cell>
          <cell r="H11">
            <v>16.454377059618828</v>
          </cell>
          <cell r="I11">
            <v>13.882383242540698</v>
          </cell>
          <cell r="AA11">
            <v>103.7006987737583</v>
          </cell>
          <cell r="AB11">
            <v>-0.81939813162575925</v>
          </cell>
          <cell r="AI11">
            <v>102.54420686986875</v>
          </cell>
          <cell r="AN11">
            <v>-0.83669106159033335</v>
          </cell>
          <cell r="AO11">
            <v>61.511817649174859</v>
          </cell>
          <cell r="AP11">
            <v>56.275419291154293</v>
          </cell>
          <cell r="AQ11">
            <v>8.5128330752404633</v>
          </cell>
        </row>
        <row r="12">
          <cell r="B12">
            <v>103.888908296312</v>
          </cell>
          <cell r="C12">
            <v>0.7073333470344334</v>
          </cell>
          <cell r="D12">
            <v>119.4307704454945</v>
          </cell>
          <cell r="E12">
            <v>115.37605830826608</v>
          </cell>
          <cell r="H12">
            <v>2.4878457540027155</v>
          </cell>
          <cell r="I12">
            <v>7.1519531420740634</v>
          </cell>
          <cell r="AA12">
            <v>104.08752762385033</v>
          </cell>
          <cell r="AB12">
            <v>0.37302434281178964</v>
          </cell>
          <cell r="AI12">
            <v>102.63221669975891</v>
          </cell>
          <cell r="AN12">
            <v>8.5826232974683947E-2</v>
          </cell>
          <cell r="AO12">
            <v>61.590370079415145</v>
          </cell>
          <cell r="AP12">
            <v>56.346080462452363</v>
          </cell>
          <cell r="AQ12">
            <v>8.5147882862219397</v>
          </cell>
        </row>
        <row r="13">
          <cell r="B13">
            <v>100.79207783634804</v>
          </cell>
          <cell r="C13">
            <v>-2.9809057682377071</v>
          </cell>
          <cell r="D13">
            <v>121.56533403854583</v>
          </cell>
          <cell r="E13">
            <v>104.5459605581277</v>
          </cell>
          <cell r="H13">
            <v>-9.3867808529236925</v>
          </cell>
          <cell r="I13">
            <v>1.7872811044332249</v>
          </cell>
          <cell r="AA13">
            <v>103.56522538674571</v>
          </cell>
          <cell r="AB13">
            <v>-0.50179137599666301</v>
          </cell>
          <cell r="AI13">
            <v>101.27380410797571</v>
          </cell>
          <cell r="AN13">
            <v>-1.3235732750049856</v>
          </cell>
          <cell r="AO13">
            <v>62.906314016421682</v>
          </cell>
          <cell r="AP13">
            <v>56.071989206595973</v>
          </cell>
          <cell r="AQ13">
            <v>10.864290678423171</v>
          </cell>
          <cell r="AU13">
            <v>26.450547687195119</v>
          </cell>
          <cell r="AV13">
            <v>24.156095751480425</v>
          </cell>
        </row>
        <row r="14">
          <cell r="B14">
            <v>98.936429714076453</v>
          </cell>
          <cell r="C14">
            <v>-1.8410654508824953</v>
          </cell>
          <cell r="D14">
            <v>121.71954411211424</v>
          </cell>
          <cell r="E14">
            <v>101.67981531752362</v>
          </cell>
          <cell r="H14">
            <v>-2.7415169608686063</v>
          </cell>
          <cell r="I14">
            <v>0.12685365839533169</v>
          </cell>
          <cell r="AA14">
            <v>101.46392872600401</v>
          </cell>
          <cell r="AB14">
            <v>-2.028959675310682</v>
          </cell>
          <cell r="AI14">
            <v>98.807403029749011</v>
          </cell>
          <cell r="AN14">
            <v>-2.4353791189645313</v>
          </cell>
          <cell r="AO14">
            <v>62.726005879658352</v>
          </cell>
          <cell r="AP14">
            <v>54.98117457944565</v>
          </cell>
          <cell r="AQ14">
            <v>12.347081870749729</v>
          </cell>
        </row>
        <row r="15">
          <cell r="B15">
            <v>98.931930538021959</v>
          </cell>
          <cell r="C15">
            <v>-4.5475423638197121E-3</v>
          </cell>
          <cell r="D15">
            <v>124.482868296531</v>
          </cell>
          <cell r="E15">
            <v>104.39230784437393</v>
          </cell>
          <cell r="H15">
            <v>2.6676804224907258</v>
          </cell>
          <cell r="I15">
            <v>2.2702386905684602</v>
          </cell>
          <cell r="AA15">
            <v>101.79260584760006</v>
          </cell>
          <cell r="AB15">
            <v>0.32393494488431873</v>
          </cell>
          <cell r="AI15">
            <v>98.997028073860221</v>
          </cell>
          <cell r="AN15">
            <v>0.19191380230296762</v>
          </cell>
          <cell r="AO15">
            <v>63.419887888071557</v>
          </cell>
          <cell r="AP15">
            <v>55.291816303095466</v>
          </cell>
          <cell r="AQ15">
            <v>12.816281856759437</v>
          </cell>
        </row>
        <row r="16">
          <cell r="B16">
            <v>99.70192205764728</v>
          </cell>
          <cell r="C16">
            <v>0.77830435071657433</v>
          </cell>
          <cell r="D16">
            <v>129.14823915906135</v>
          </cell>
          <cell r="E16">
            <v>111.70872153040399</v>
          </cell>
          <cell r="H16">
            <v>7.0085754756348706</v>
          </cell>
          <cell r="I16">
            <v>3.7478015460062686</v>
          </cell>
          <cell r="AA16">
            <v>102.71590020936264</v>
          </cell>
          <cell r="AB16">
            <v>0.90703480284699545</v>
          </cell>
          <cell r="AI16">
            <v>99.659865391728772</v>
          </cell>
          <cell r="AN16">
            <v>0.66955274392077602</v>
          </cell>
          <cell r="AO16">
            <v>63.633288828979005</v>
          </cell>
          <cell r="AP16">
            <v>56.01482993179382</v>
          </cell>
          <cell r="AQ16">
            <v>11.972442470576336</v>
          </cell>
        </row>
        <row r="17">
          <cell r="B17">
            <v>100.99152926211103</v>
          </cell>
          <cell r="C17">
            <v>1.293462731559103</v>
          </cell>
          <cell r="D17">
            <v>131.54444908860987</v>
          </cell>
          <cell r="E17">
            <v>116.46495318436713</v>
          </cell>
          <cell r="H17">
            <v>4.2577084302845902</v>
          </cell>
          <cell r="I17">
            <v>1.8553949671720416</v>
          </cell>
          <cell r="AA17">
            <v>104.2383193102787</v>
          </cell>
          <cell r="AB17">
            <v>1.4821649791443736</v>
          </cell>
          <cell r="AI17">
            <v>101.01360113264823</v>
          </cell>
          <cell r="AN17">
            <v>1.3583559797099687</v>
          </cell>
          <cell r="AO17">
            <v>64.630514533613336</v>
          </cell>
          <cell r="AP17">
            <v>57.060959885953601</v>
          </cell>
          <cell r="AQ17">
            <v>11.712044538532846</v>
          </cell>
        </row>
        <row r="18">
          <cell r="B18">
            <v>102.67592561362257</v>
          </cell>
          <cell r="C18">
            <v>1.6678590410685645</v>
          </cell>
          <cell r="D18">
            <v>139.18212822183071</v>
          </cell>
          <cell r="E18">
            <v>122.8572890904766</v>
          </cell>
          <cell r="H18">
            <v>5.488634762073219</v>
          </cell>
          <cell r="I18">
            <v>5.8061584400843858</v>
          </cell>
          <cell r="AA18">
            <v>105.56415550340733</v>
          </cell>
          <cell r="AB18">
            <v>1.2719278302848691</v>
          </cell>
          <cell r="AI18">
            <v>101.80653993818052</v>
          </cell>
          <cell r="AN18">
            <v>0.78498221689080605</v>
          </cell>
          <cell r="AO18">
            <v>65.157101486133257</v>
          </cell>
          <cell r="AP18">
            <v>57.846741020389182</v>
          </cell>
          <cell r="AQ18">
            <v>11.219591263279046</v>
          </cell>
          <cell r="AU18">
            <v>28.448548480038266</v>
          </cell>
          <cell r="AV18">
            <v>24.56423901508786</v>
          </cell>
        </row>
        <row r="19">
          <cell r="B19">
            <v>103.62651056673958</v>
          </cell>
          <cell r="C19">
            <v>0.92581094101273909</v>
          </cell>
          <cell r="D19">
            <v>142.1775356188744</v>
          </cell>
          <cell r="E19">
            <v>127.9436021819301</v>
          </cell>
          <cell r="H19">
            <v>4.1400173559972941</v>
          </cell>
          <cell r="I19">
            <v>2.1521494428289989</v>
          </cell>
          <cell r="AA19">
            <v>106.60464135634292</v>
          </cell>
          <cell r="AB19">
            <v>0.98564313613251908</v>
          </cell>
          <cell r="AI19">
            <v>102.57184280679078</v>
          </cell>
          <cell r="AN19">
            <v>0.75172269784924417</v>
          </cell>
          <cell r="AO19">
            <v>65.433379497603426</v>
          </cell>
          <cell r="AP19">
            <v>58.526610968418588</v>
          </cell>
          <cell r="AQ19">
            <v>10.555420768749704</v>
          </cell>
        </row>
        <row r="20">
          <cell r="B20">
            <v>104.14488551494185</v>
          </cell>
          <cell r="C20">
            <v>0.50023391250677562</v>
          </cell>
          <cell r="D20">
            <v>145.76156158858859</v>
          </cell>
          <cell r="E20">
            <v>127.8781769108851</v>
          </cell>
          <cell r="H20">
            <v>-5.1136023942777165E-2</v>
          </cell>
          <cell r="I20">
            <v>2.520810305308463</v>
          </cell>
          <cell r="AA20">
            <v>107.30426950903974</v>
          </cell>
          <cell r="AB20">
            <v>0.65628301338043205</v>
          </cell>
          <cell r="AI20">
            <v>102.62201266151078</v>
          </cell>
          <cell r="AN20">
            <v>4.8911917098437563E-2</v>
          </cell>
          <cell r="AO20">
            <v>65.541144292977322</v>
          </cell>
          <cell r="AP20">
            <v>59.050753809024691</v>
          </cell>
          <cell r="AQ20">
            <v>9.9027726079052716</v>
          </cell>
        </row>
        <row r="21">
          <cell r="A21">
            <v>2020</v>
          </cell>
          <cell r="B21">
            <v>94.745112943171847</v>
          </cell>
          <cell r="C21">
            <v>-9.0256689277567794</v>
          </cell>
          <cell r="D21">
            <v>133.05137339781302</v>
          </cell>
          <cell r="E21">
            <v>118.65002756421912</v>
          </cell>
          <cell r="F21">
            <v>-8.8196488456846573</v>
          </cell>
          <cell r="H21">
            <v>-7.2163597961650954</v>
          </cell>
          <cell r="I21">
            <v>-8.7198490824693771</v>
          </cell>
          <cell r="J21">
            <v>-11.462173680626165</v>
          </cell>
          <cell r="K21">
            <v>-9.0831933645563971</v>
          </cell>
          <cell r="L21">
            <v>1.2560962794561092E-3</v>
          </cell>
          <cell r="R21">
            <v>-4.7383271138618399</v>
          </cell>
          <cell r="S21">
            <v>-11.150132241309919</v>
          </cell>
          <cell r="T21">
            <v>-6.3447614241791239</v>
          </cell>
          <cell r="U21">
            <v>-8.4895667734943618</v>
          </cell>
          <cell r="V21">
            <v>-8.8412942073394341</v>
          </cell>
          <cell r="AA21">
            <v>103.9418238509063</v>
          </cell>
          <cell r="AB21">
            <v>-3.1335618550109801</v>
          </cell>
          <cell r="AC21">
            <v>-3.7555009798959205</v>
          </cell>
          <cell r="AI21">
            <v>92.063384084251339</v>
          </cell>
          <cell r="AJ21">
            <v>-2.0432692307692291</v>
          </cell>
          <cell r="AK21">
            <v>-10.747825161616431</v>
          </cell>
          <cell r="AL21">
            <v>-8.7836931741987367</v>
          </cell>
          <cell r="AM21">
            <v>-10.901720667857241</v>
          </cell>
          <cell r="AN21">
            <v>-10.288853534851338</v>
          </cell>
          <cell r="AO21">
            <v>63.377973137534823</v>
          </cell>
          <cell r="AP21">
            <v>57.470792638959665</v>
          </cell>
          <cell r="AQ21">
            <v>9.3205576103801153</v>
          </cell>
          <cell r="AR21">
            <v>-2.6119963799355661</v>
          </cell>
          <cell r="AS21">
            <v>23.842124941497651</v>
          </cell>
        </row>
        <row r="22">
          <cell r="A22">
            <v>2021</v>
          </cell>
          <cell r="B22">
            <v>101.03977946207442</v>
          </cell>
          <cell r="C22">
            <v>6.6437901896619245</v>
          </cell>
          <cell r="D22">
            <v>149.46520034516809</v>
          </cell>
          <cell r="E22">
            <v>133.0843461969084</v>
          </cell>
          <cell r="F22">
            <v>6.5240691981578225</v>
          </cell>
          <cell r="H22">
            <v>12.16545746260087</v>
          </cell>
          <cell r="I22">
            <v>12.336458112520976</v>
          </cell>
          <cell r="J22">
            <v>5.3613033710263602</v>
          </cell>
          <cell r="K22">
            <v>17.027156255746956</v>
          </cell>
          <cell r="L22">
            <v>0.67583258223802289</v>
          </cell>
          <cell r="R22">
            <v>-0.78664424571326386</v>
          </cell>
          <cell r="S22">
            <v>11.868942435869002</v>
          </cell>
          <cell r="T22">
            <v>21.269494204013117</v>
          </cell>
          <cell r="U22">
            <v>4.492210882210923</v>
          </cell>
          <cell r="V22">
            <v>6.5504708927822453</v>
          </cell>
          <cell r="AA22">
            <v>104.72514196998534</v>
          </cell>
          <cell r="AB22">
            <v>0.75361205918671459</v>
          </cell>
          <cell r="AC22">
            <v>0.95039955359572659</v>
          </cell>
          <cell r="AI22">
            <v>99.025514347302931</v>
          </cell>
          <cell r="AJ22">
            <v>2.9693251533742249</v>
          </cell>
          <cell r="AK22">
            <v>10.402694566156967</v>
          </cell>
          <cell r="AL22">
            <v>18.920905615995288</v>
          </cell>
          <cell r="AM22">
            <v>6.3300160350225232</v>
          </cell>
          <cell r="AN22">
            <v>7.5623227760998279</v>
          </cell>
          <cell r="AO22">
            <v>64.342459067242345</v>
          </cell>
          <cell r="AP22">
            <v>58.23164762589181</v>
          </cell>
          <cell r="AQ22">
            <v>9.4973234314285513</v>
          </cell>
          <cell r="AR22">
            <v>3.6899351659981816</v>
          </cell>
          <cell r="AS22">
            <v>25.545371237285345</v>
          </cell>
          <cell r="AZ22">
            <v>66.949604471818702</v>
          </cell>
        </row>
        <row r="23">
          <cell r="A23">
            <v>2022</v>
          </cell>
          <cell r="B23">
            <v>103.31242324640296</v>
          </cell>
          <cell r="C23">
            <v>2.2492564774268864</v>
          </cell>
          <cell r="D23">
            <v>154.37010562355746</v>
          </cell>
          <cell r="E23">
            <v>139.54546193721805</v>
          </cell>
          <cell r="F23">
            <v>2.7802199692341878</v>
          </cell>
          <cell r="H23">
            <v>4.8549028679525819</v>
          </cell>
          <cell r="I23">
            <v>3.28163697440087</v>
          </cell>
          <cell r="J23">
            <v>2.0733977345922971</v>
          </cell>
          <cell r="K23">
            <v>6.0518098890871785</v>
          </cell>
          <cell r="L23">
            <v>1.5775275556358936</v>
          </cell>
          <cell r="R23">
            <v>-0.73097566142998893</v>
          </cell>
          <cell r="S23">
            <v>-0.60110155841757162</v>
          </cell>
          <cell r="T23">
            <v>8.5556619828572877</v>
          </cell>
          <cell r="U23">
            <v>2.6342299552108095</v>
          </cell>
          <cell r="V23">
            <v>2.2065668718830755</v>
          </cell>
          <cell r="AA23">
            <v>105.37832196676042</v>
          </cell>
          <cell r="AB23">
            <v>0.6237088673150426</v>
          </cell>
          <cell r="AC23">
            <v>1.0693629730399445</v>
          </cell>
          <cell r="AI23">
            <v>100.51456978744766</v>
          </cell>
          <cell r="AJ23">
            <v>-5.2406557832856642</v>
          </cell>
          <cell r="AK23">
            <v>-0.36564261080253013</v>
          </cell>
          <cell r="AL23">
            <v>0.88988116394430605</v>
          </cell>
          <cell r="AM23">
            <v>2.4855374064576496</v>
          </cell>
          <cell r="AN23">
            <v>1.5037088673150345</v>
          </cell>
          <cell r="AO23">
            <v>65.293622104524971</v>
          </cell>
          <cell r="AP23">
            <v>58.831913939602686</v>
          </cell>
          <cell r="AQ23">
            <v>9.8963849096594494</v>
          </cell>
          <cell r="AR23">
            <v>3.5732111905629527</v>
          </cell>
          <cell r="AS23">
            <v>26.201259232995554</v>
          </cell>
          <cell r="AU23">
            <v>35.466024366176185</v>
          </cell>
          <cell r="AV23">
            <v>34.45788186753456</v>
          </cell>
          <cell r="AZ23">
            <v>68.002753064071641</v>
          </cell>
        </row>
        <row r="24">
          <cell r="A24">
            <v>2023</v>
          </cell>
          <cell r="B24">
            <v>105.94456301008182</v>
          </cell>
          <cell r="C24">
            <v>2.5477475805607108</v>
          </cell>
          <cell r="D24">
            <v>159.54674301822271</v>
          </cell>
          <cell r="E24">
            <v>145.95571223160752</v>
          </cell>
          <cell r="F24">
            <v>2.7288055519797183</v>
          </cell>
          <cell r="H24">
            <v>4.5936644627494028</v>
          </cell>
          <cell r="I24">
            <v>3.3533936987053981</v>
          </cell>
          <cell r="J24">
            <v>2.6045358201239432</v>
          </cell>
          <cell r="K24">
            <v>5.615186609474021</v>
          </cell>
          <cell r="L24">
            <v>4.02780655302859E-2</v>
          </cell>
          <cell r="R24">
            <v>1.1229160323930953</v>
          </cell>
          <cell r="S24">
            <v>2.4041241256944845</v>
          </cell>
          <cell r="T24">
            <v>5.8139636233557335</v>
          </cell>
          <cell r="U24">
            <v>2.2925356163194355</v>
          </cell>
          <cell r="V24">
            <v>2.4826716644361424</v>
          </cell>
          <cell r="AA24">
            <v>106.59226856047312</v>
          </cell>
          <cell r="AB24">
            <v>1.1519889205444001</v>
          </cell>
          <cell r="AC24">
            <v>1.1118687043399023</v>
          </cell>
          <cell r="AI24">
            <v>102.9490215312325</v>
          </cell>
          <cell r="AJ24">
            <v>0.42369175422534155</v>
          </cell>
          <cell r="AK24">
            <v>1.3687969260901545</v>
          </cell>
          <cell r="AL24">
            <v>2.3104683054785413</v>
          </cell>
          <cell r="AM24">
            <v>2.7987496797210021</v>
          </cell>
          <cell r="AN24">
            <v>2.4219889205443934</v>
          </cell>
          <cell r="AO24">
            <v>66.293029819166435</v>
          </cell>
          <cell r="AP24">
            <v>59.756117667840847</v>
          </cell>
          <cell r="AQ24">
            <v>9.8606326625241341</v>
          </cell>
          <cell r="AR24">
            <v>3.8323917318547451</v>
          </cell>
          <cell r="AS24">
            <v>26.924521036833532</v>
          </cell>
          <cell r="AZ24">
            <v>68.897348326163538</v>
          </cell>
        </row>
      </sheetData>
      <sheetData sheetId="3"/>
      <sheetData sheetId="4"/>
      <sheetData sheetId="5"/>
      <sheetData sheetId="6"/>
      <sheetData sheetId="7"/>
      <sheetData sheetId="8">
        <row r="10">
          <cell r="A10">
            <v>2009</v>
          </cell>
          <cell r="D10">
            <v>163.50153239725989</v>
          </cell>
          <cell r="E10">
            <v>231.77678172308083</v>
          </cell>
          <cell r="H10">
            <v>-3.4392137071331375</v>
          </cell>
          <cell r="I10">
            <v>-13.582287736515863</v>
          </cell>
          <cell r="M10">
            <v>91.292594606189823</v>
          </cell>
          <cell r="N10">
            <v>93.979090816942829</v>
          </cell>
          <cell r="O10">
            <v>121.64726932750591</v>
          </cell>
          <cell r="P10">
            <v>103.54841781201974</v>
          </cell>
          <cell r="Q10">
            <v>101.97737242622948</v>
          </cell>
          <cell r="R10">
            <v>6.8512408283881276</v>
          </cell>
          <cell r="S10">
            <v>-18.244871647757432</v>
          </cell>
          <cell r="T10">
            <v>-11.709906956884076</v>
          </cell>
          <cell r="U10">
            <v>-6.2324477253507542</v>
          </cell>
          <cell r="V10">
            <v>-8.9388138880847059</v>
          </cell>
          <cell r="W10">
            <v>3.2239858437982654</v>
          </cell>
          <cell r="X10">
            <v>20.216000603917596</v>
          </cell>
          <cell r="Y10">
            <v>6.3899416421900117</v>
          </cell>
          <cell r="Z10">
            <v>70.170071910094137</v>
          </cell>
          <cell r="AA10">
            <v>110.36007055096599</v>
          </cell>
          <cell r="AB10">
            <v>0.34574547176196013</v>
          </cell>
          <cell r="AC10">
            <v>0.6034618871836317</v>
          </cell>
          <cell r="AD10">
            <v>1.5970472483078035</v>
          </cell>
          <cell r="AE10">
            <v>85.789227166276333</v>
          </cell>
          <cell r="AF10">
            <v>91.460013382278831</v>
          </cell>
          <cell r="AG10">
            <v>120.78624061654786</v>
          </cell>
          <cell r="AH10">
            <v>102.96437667260601</v>
          </cell>
          <cell r="AI10">
            <v>101.09714424754264</v>
          </cell>
          <cell r="AJ10">
            <v>-1.7762185780461293</v>
          </cell>
          <cell r="AK10">
            <v>-3.957249431864196</v>
          </cell>
          <cell r="AL10">
            <v>-7.0305015312933428</v>
          </cell>
          <cell r="AM10">
            <v>-3.4200071880111871</v>
          </cell>
          <cell r="AN10">
            <v>-3.7499542619591653</v>
          </cell>
          <cell r="AO10">
            <v>68.937188342758986</v>
          </cell>
          <cell r="AP10">
            <v>67.466076457373831</v>
          </cell>
          <cell r="AQ10">
            <v>2.1339888103221027</v>
          </cell>
          <cell r="AR10">
            <v>-2.5624601344085396</v>
          </cell>
          <cell r="AS10">
            <v>27.850245398750978</v>
          </cell>
          <cell r="AT10">
            <v>26.237004581413025</v>
          </cell>
          <cell r="AU10">
            <v>28.022587547403049</v>
          </cell>
          <cell r="AV10">
            <v>30.189749319111169</v>
          </cell>
          <cell r="AW10">
            <v>109.64103106444855</v>
          </cell>
          <cell r="AX10">
            <v>94.926306128769383</v>
          </cell>
          <cell r="AY10">
            <v>-9.2525690214334091</v>
          </cell>
          <cell r="AZ10">
            <v>63.773071088805892</v>
          </cell>
        </row>
        <row r="11">
          <cell r="A11">
            <v>2010</v>
          </cell>
          <cell r="D11">
            <v>152.06365439056643</v>
          </cell>
          <cell r="E11">
            <v>270.19986375941767</v>
          </cell>
          <cell r="H11">
            <v>16.577623414515873</v>
          </cell>
          <cell r="I11">
            <v>-6.995578475009534</v>
          </cell>
          <cell r="M11">
            <v>92.616703231633437</v>
          </cell>
          <cell r="N11">
            <v>103.0806026295114</v>
          </cell>
          <cell r="O11">
            <v>99.843048260026336</v>
          </cell>
          <cell r="P11">
            <v>95.419154285560495</v>
          </cell>
          <cell r="Q11">
            <v>97.235859903204798</v>
          </cell>
          <cell r="R11">
            <v>1.450400912752503</v>
          </cell>
          <cell r="S11">
            <v>9.6846136022926022</v>
          </cell>
          <cell r="T11">
            <v>-17.924135237904093</v>
          </cell>
          <cell r="U11">
            <v>-7.8506883043031888</v>
          </cell>
          <cell r="V11">
            <v>-4.6495731457041556</v>
          </cell>
          <cell r="W11">
            <v>3.4302379882386118</v>
          </cell>
          <cell r="X11">
            <v>23.25510527826772</v>
          </cell>
          <cell r="Y11">
            <v>5.5003422990805815</v>
          </cell>
          <cell r="Z11">
            <v>67.814314434413077</v>
          </cell>
          <cell r="AA11">
            <v>106.81934797938639</v>
          </cell>
          <cell r="AB11">
            <v>-3.2083366328987895</v>
          </cell>
          <cell r="AC11">
            <v>-2.4391466246185489</v>
          </cell>
          <cell r="AD11">
            <v>-0.27555644516719102</v>
          </cell>
          <cell r="AE11">
            <v>76.05938258462848</v>
          </cell>
          <cell r="AF11">
            <v>91.850478697644405</v>
          </cell>
          <cell r="AG11">
            <v>102.81036741245654</v>
          </cell>
          <cell r="AH11">
            <v>96.869233976338521</v>
          </cell>
          <cell r="AI11">
            <v>95.241121501113156</v>
          </cell>
          <cell r="AJ11">
            <v>-11.341569219162572</v>
          </cell>
          <cell r="AK11">
            <v>0.4269246208542965</v>
          </cell>
          <cell r="AL11">
            <v>-14.882384874580312</v>
          </cell>
          <cell r="AM11">
            <v>-5.9196616278735847</v>
          </cell>
          <cell r="AN11">
            <v>-5.7924709842353757</v>
          </cell>
          <cell r="AO11">
            <v>67.441548774558512</v>
          </cell>
          <cell r="AP11">
            <v>65.481977420818396</v>
          </cell>
          <cell r="AQ11">
            <v>2.9055847461192141</v>
          </cell>
          <cell r="AR11">
            <v>-1.9387058621760267</v>
          </cell>
          <cell r="AS11">
            <v>26.417006998616461</v>
          </cell>
          <cell r="AT11">
            <v>24.835399016386809</v>
          </cell>
          <cell r="AU11">
            <v>28.025658528096489</v>
          </cell>
          <cell r="AV11">
            <v>39.411862504657421</v>
          </cell>
          <cell r="AW11">
            <v>102.49810731531745</v>
          </cell>
          <cell r="AX11">
            <v>91.005072303865475</v>
          </cell>
          <cell r="AY11">
            <v>-1.4890089318324806</v>
          </cell>
          <cell r="AZ11">
            <v>62.823484364189696</v>
          </cell>
        </row>
        <row r="12">
          <cell r="A12">
            <v>2011</v>
          </cell>
          <cell r="D12">
            <v>196.06070679318779</v>
          </cell>
          <cell r="E12">
            <v>276.15927602985005</v>
          </cell>
          <cell r="H12">
            <v>2.2055570967047577</v>
          </cell>
          <cell r="I12">
            <v>28.933312551872213</v>
          </cell>
          <cell r="M12">
            <v>102.64337107878326</v>
          </cell>
          <cell r="N12">
            <v>111.93227226755748</v>
          </cell>
          <cell r="O12">
            <v>101.01946352644413</v>
          </cell>
          <cell r="P12">
            <v>102.26574400958033</v>
          </cell>
          <cell r="Q12">
            <v>104.33308422906705</v>
          </cell>
          <cell r="R12">
            <v>10.825982244340127</v>
          </cell>
          <cell r="S12">
            <v>8.5871341573937379</v>
          </cell>
          <cell r="T12">
            <v>1.1782645731668762</v>
          </cell>
          <cell r="U12">
            <v>7.1752781454445413</v>
          </cell>
          <cell r="V12">
            <v>7.2989783120417817</v>
          </cell>
          <cell r="W12">
            <v>3.5429926767133955</v>
          </cell>
          <cell r="X12">
            <v>23.53428966818203</v>
          </cell>
          <cell r="Y12">
            <v>5.1865832940265788</v>
          </cell>
          <cell r="Z12">
            <v>67.736134361078001</v>
          </cell>
          <cell r="AA12">
            <v>106.75044411389433</v>
          </cell>
          <cell r="AB12">
            <v>-6.4505042200180274E-2</v>
          </cell>
          <cell r="AC12">
            <v>1.9790084159320154</v>
          </cell>
          <cell r="AD12">
            <v>0.48588359058234776</v>
          </cell>
          <cell r="AE12">
            <v>76.032813051954008</v>
          </cell>
          <cell r="AF12">
            <v>95.87790788002367</v>
          </cell>
          <cell r="AG12">
            <v>104.24099033538445</v>
          </cell>
          <cell r="AH12">
            <v>101.80300829019126</v>
          </cell>
          <cell r="AI12">
            <v>99.504133304132765</v>
          </cell>
          <cell r="AJ12">
            <v>-3.4932616820693152E-2</v>
          </cell>
          <cell r="AK12">
            <v>4.3847666767604432</v>
          </cell>
          <cell r="AL12">
            <v>1.391516204964538</v>
          </cell>
          <cell r="AM12">
            <v>5.093231474358384</v>
          </cell>
          <cell r="AN12">
            <v>4.476020164220551</v>
          </cell>
          <cell r="AO12">
            <v>68.443666157987295</v>
          </cell>
          <cell r="AP12">
            <v>65.123314743666811</v>
          </cell>
          <cell r="AQ12">
            <v>4.851217944193964</v>
          </cell>
          <cell r="AR12">
            <v>3.2939482177091195</v>
          </cell>
          <cell r="AS12">
            <v>28.225938936682635</v>
          </cell>
          <cell r="AT12">
            <v>26.931294230273984</v>
          </cell>
          <cell r="AU12">
            <v>34.518354059893213</v>
          </cell>
          <cell r="AV12">
            <v>39.512345352608406</v>
          </cell>
          <cell r="AW12">
            <v>109.16523913330647</v>
          </cell>
          <cell r="AX12">
            <v>97.422389500126258</v>
          </cell>
          <cell r="AY12">
            <v>7.3682362381367605</v>
          </cell>
          <cell r="AZ12">
            <v>67.452467105172104</v>
          </cell>
        </row>
        <row r="13">
          <cell r="A13">
            <v>2012</v>
          </cell>
          <cell r="D13">
            <v>227.9291116165243</v>
          </cell>
          <cell r="E13">
            <v>235.44780105766574</v>
          </cell>
          <cell r="H13">
            <v>-14.742026977136124</v>
          </cell>
          <cell r="I13">
            <v>16.254355778158303</v>
          </cell>
          <cell r="M13">
            <v>99.561587011893806</v>
          </cell>
          <cell r="N13">
            <v>111.8664992911543</v>
          </cell>
          <cell r="O13">
            <v>87.161859846352854</v>
          </cell>
          <cell r="P13">
            <v>101.21950468125013</v>
          </cell>
          <cell r="Q13">
            <v>102.74235074913442</v>
          </cell>
          <cell r="R13">
            <v>-3.0024189916015631</v>
          </cell>
          <cell r="S13">
            <v>-5.8761405509544229E-2</v>
          </cell>
          <cell r="T13">
            <v>-13.717756159399652</v>
          </cell>
          <cell r="U13">
            <v>-1.0230594207892074</v>
          </cell>
          <cell r="V13">
            <v>-1.5246683175205611</v>
          </cell>
          <cell r="W13">
            <v>3.4898254547622272</v>
          </cell>
          <cell r="X13">
            <v>23.88462185091684</v>
          </cell>
          <cell r="Y13">
            <v>4.544387277797874</v>
          </cell>
          <cell r="Z13">
            <v>68.081165416523064</v>
          </cell>
          <cell r="AA13">
            <v>107.19068105380707</v>
          </cell>
          <cell r="AB13">
            <v>0.41239822800458459</v>
          </cell>
          <cell r="AC13">
            <v>3.0666978870743877</v>
          </cell>
          <cell r="AD13">
            <v>0.27633686127113144</v>
          </cell>
          <cell r="AE13">
            <v>76.876745598057099</v>
          </cell>
          <cell r="AF13">
            <v>93.056442694664213</v>
          </cell>
          <cell r="AG13">
            <v>92.619365308674872</v>
          </cell>
          <cell r="AH13">
            <v>101.3742563267931</v>
          </cell>
          <cell r="AI13">
            <v>97.912543681491655</v>
          </cell>
          <cell r="AJ13">
            <v>1.1099583353918696</v>
          </cell>
          <cell r="AK13">
            <v>-2.9427688272986585</v>
          </cell>
          <cell r="AL13">
            <v>-11.14880527258828</v>
          </cell>
          <cell r="AM13">
            <v>-0.42115844177804673</v>
          </cell>
          <cell r="AN13">
            <v>-1.5995211151444755</v>
          </cell>
          <cell r="AO13">
            <v>70.34822853519654</v>
          </cell>
          <cell r="AP13">
            <v>65.211678234871059</v>
          </cell>
          <cell r="AQ13">
            <v>7.3016057508193786</v>
          </cell>
          <cell r="AR13">
            <v>-2.445269404892747</v>
          </cell>
          <cell r="AS13">
            <v>27.707926157882255</v>
          </cell>
          <cell r="AT13">
            <v>26.752119008902948</v>
          </cell>
          <cell r="AU13">
            <v>41.064612600864294</v>
          </cell>
          <cell r="AV13">
            <v>34.970094861114127</v>
          </cell>
          <cell r="AW13">
            <v>110.44142684929173</v>
          </cell>
          <cell r="AX13">
            <v>97.705343039772401</v>
          </cell>
          <cell r="AY13">
            <v>-1.9291109262490558</v>
          </cell>
          <cell r="AZ13">
            <v>66.151234192221679</v>
          </cell>
        </row>
        <row r="14">
          <cell r="A14">
            <v>2013</v>
          </cell>
          <cell r="D14">
            <v>252.32442797730403</v>
          </cell>
          <cell r="E14">
            <v>255.66621759955686</v>
          </cell>
          <cell r="H14">
            <v>8.5872182501034455</v>
          </cell>
          <cell r="I14">
            <v>10.703027879046555</v>
          </cell>
          <cell r="M14">
            <v>96.647140999322801</v>
          </cell>
          <cell r="N14">
            <v>110.44294506820206</v>
          </cell>
          <cell r="O14">
            <v>79.035698056567441</v>
          </cell>
          <cell r="P14">
            <v>101.15989994746212</v>
          </cell>
          <cell r="Q14">
            <v>101.84862873089935</v>
          </cell>
          <cell r="R14">
            <v>-2.9272795864762946</v>
          </cell>
          <cell r="S14">
            <v>-1.2725473953083544</v>
          </cell>
          <cell r="T14">
            <v>-9.3230706688797742</v>
          </cell>
          <cell r="U14">
            <v>-5.8886608836627996E-2</v>
          </cell>
          <cell r="V14">
            <v>-0.86986720833093223</v>
          </cell>
          <cell r="W14">
            <v>3.417395307782761</v>
          </cell>
          <cell r="X14">
            <v>23.787599243138992</v>
          </cell>
          <cell r="Y14">
            <v>4.156870090229015</v>
          </cell>
          <cell r="Z14">
            <v>68.63813535884924</v>
          </cell>
          <cell r="AA14">
            <v>105.44162394733154</v>
          </cell>
          <cell r="AB14">
            <v>-1.6317249683277413</v>
          </cell>
          <cell r="AC14">
            <v>-0.59056259087065799</v>
          </cell>
          <cell r="AD14">
            <v>-0.32144942002212407</v>
          </cell>
          <cell r="AE14">
            <v>72.332500650533447</v>
          </cell>
          <cell r="AF14">
            <v>93.152813457635673</v>
          </cell>
          <cell r="AG14">
            <v>84.2265490664483</v>
          </cell>
          <cell r="AH14">
            <v>101.2379489966355</v>
          </cell>
          <cell r="AI14">
            <v>97.025549395553838</v>
          </cell>
          <cell r="AJ14">
            <v>-5.9110787172011792</v>
          </cell>
          <cell r="AK14">
            <v>0.10356162365636745</v>
          </cell>
          <cell r="AL14">
            <v>-9.0616214160565871</v>
          </cell>
          <cell r="AM14">
            <v>-0.13445951180960369</v>
          </cell>
          <cell r="AN14">
            <v>-0.90590464978951291</v>
          </cell>
          <cell r="AO14">
            <v>70.158301667936414</v>
          </cell>
          <cell r="AP14">
            <v>64.354470069644307</v>
          </cell>
          <cell r="AQ14">
            <v>8.2724801774164991</v>
          </cell>
          <cell r="AR14">
            <v>1.2592357896209938</v>
          </cell>
          <cell r="AS14">
            <v>27.41928129531804</v>
          </cell>
          <cell r="AT14">
            <v>26.884067458526122</v>
          </cell>
          <cell r="AU14">
            <v>45.068173222203235</v>
          </cell>
          <cell r="AV14">
            <v>37.022430801168277</v>
          </cell>
          <cell r="AW14">
            <v>111.70551913474364</v>
          </cell>
          <cell r="AX14">
            <v>98.398763244993532</v>
          </cell>
          <cell r="AY14">
            <v>0.77449539473120055</v>
          </cell>
          <cell r="AZ14">
            <v>66.663572454598281</v>
          </cell>
        </row>
        <row r="15">
          <cell r="A15">
            <v>2014</v>
          </cell>
          <cell r="D15">
            <v>269.94273340592105</v>
          </cell>
          <cell r="E15">
            <v>296.60247655565257</v>
          </cell>
          <cell r="H15">
            <v>16.011602682765492</v>
          </cell>
          <cell r="I15">
            <v>6.9824018109740038</v>
          </cell>
          <cell r="M15">
            <v>102.569120923985</v>
          </cell>
          <cell r="N15">
            <v>110.19137982680198</v>
          </cell>
          <cell r="O15">
            <v>75.732480569404572</v>
          </cell>
          <cell r="P15">
            <v>103.17769429878878</v>
          </cell>
          <cell r="Q15">
            <v>103.22417526221278</v>
          </cell>
          <cell r="R15">
            <v>6.1274238052253294</v>
          </cell>
          <cell r="S15">
            <v>-0.22777846176117444</v>
          </cell>
          <cell r="T15">
            <v>-4.1793993959522986</v>
          </cell>
          <cell r="U15">
            <v>1.9946583106296378</v>
          </cell>
          <cell r="V15">
            <v>1.3505793337167615</v>
          </cell>
          <cell r="W15">
            <v>3.5784636113904811</v>
          </cell>
          <cell r="X15">
            <v>23.417149040012987</v>
          </cell>
          <cell r="Y15">
            <v>3.9300593178379333</v>
          </cell>
          <cell r="Z15">
            <v>69.074328030758593</v>
          </cell>
          <cell r="AA15">
            <v>105.96882639663913</v>
          </cell>
          <cell r="AB15">
            <v>0.49999462221004265</v>
          </cell>
          <cell r="AC15">
            <v>1.8233801905079172</v>
          </cell>
          <cell r="AD15">
            <v>0.31664006123151012</v>
          </cell>
          <cell r="AE15">
            <v>74.795271795003032</v>
          </cell>
          <cell r="AF15">
            <v>91.695933012706732</v>
          </cell>
          <cell r="AG15">
            <v>80.065931346554947</v>
          </cell>
          <cell r="AH15">
            <v>102.33740506901613</v>
          </cell>
          <cell r="AI15">
            <v>97.343442591246543</v>
          </cell>
          <cell r="AJ15">
            <v>3.4047919293820561</v>
          </cell>
          <cell r="AK15">
            <v>-1.5639682698273982</v>
          </cell>
          <cell r="AL15">
            <v>-4.9397936470256587</v>
          </cell>
          <cell r="AM15">
            <v>1.0860118001967844</v>
          </cell>
          <cell r="AN15">
            <v>0.32763864536002885</v>
          </cell>
          <cell r="AO15">
            <v>71.212068305858466</v>
          </cell>
          <cell r="AP15">
            <v>64.472094479706527</v>
          </cell>
          <cell r="AQ15">
            <v>9.4646511279569925</v>
          </cell>
          <cell r="AR15">
            <v>-1.685344690029178</v>
          </cell>
          <cell r="AS15">
            <v>27.812963593959296</v>
          </cell>
          <cell r="AT15">
            <v>27.45605913475169</v>
          </cell>
          <cell r="AU15">
            <v>47.236187044862106</v>
          </cell>
          <cell r="AV15">
            <v>41.023036842864741</v>
          </cell>
          <cell r="AW15">
            <v>113.22338147356895</v>
          </cell>
          <cell r="AX15">
            <v>99.462461946543996</v>
          </cell>
          <cell r="AY15">
            <v>0.84635299206148318</v>
          </cell>
          <cell r="AZ15">
            <v>67.227781594682853</v>
          </cell>
        </row>
        <row r="16">
          <cell r="A16">
            <v>2015</v>
          </cell>
          <cell r="D16">
            <v>286.9706189192774</v>
          </cell>
          <cell r="E16">
            <v>341.18262787853439</v>
          </cell>
          <cell r="H16">
            <v>15.030269416687458</v>
          </cell>
          <cell r="I16">
            <v>6.3079621734996039</v>
          </cell>
          <cell r="M16">
            <v>101.03306689575828</v>
          </cell>
          <cell r="N16">
            <v>110.48714346800732</v>
          </cell>
          <cell r="O16">
            <v>71.052209776623286</v>
          </cell>
          <cell r="P16">
            <v>102.45060307665371</v>
          </cell>
          <cell r="Q16">
            <v>102.48056906165311</v>
          </cell>
          <cell r="R16">
            <v>-1.4975794024452038</v>
          </cell>
          <cell r="S16">
            <v>0.26840905492808709</v>
          </cell>
          <cell r="T16">
            <v>-6.1800046130696673</v>
          </cell>
          <cell r="U16">
            <v>-0.70469807168739296</v>
          </cell>
          <cell r="V16">
            <v>-0.72037989034131611</v>
          </cell>
          <cell r="W16">
            <v>3.5504500052769381</v>
          </cell>
          <cell r="X16">
            <v>23.65037533635574</v>
          </cell>
          <cell r="Y16">
            <v>3.7139359181940073</v>
          </cell>
          <cell r="Z16">
            <v>69.08523874017331</v>
          </cell>
          <cell r="AA16">
            <v>105.41795986123647</v>
          </cell>
          <cell r="AB16">
            <v>-0.51983829031077011</v>
          </cell>
          <cell r="AC16">
            <v>-1.1889063876772021</v>
          </cell>
          <cell r="AD16">
            <v>-0.50754949247594494</v>
          </cell>
          <cell r="AE16">
            <v>75.397808843396248</v>
          </cell>
          <cell r="AF16">
            <v>91.849327917827011</v>
          </cell>
          <cell r="AG16">
            <v>77.891143683547838</v>
          </cell>
          <cell r="AH16">
            <v>101.32231940571234</v>
          </cell>
          <cell r="AI16">
            <v>96.556189656078388</v>
          </cell>
          <cell r="AJ16">
            <v>0.80558173522602416</v>
          </cell>
          <cell r="AK16">
            <v>0.16728648706700877</v>
          </cell>
          <cell r="AL16">
            <v>-2.7162460067988503</v>
          </cell>
          <cell r="AM16">
            <v>-0.99190092089910253</v>
          </cell>
          <cell r="AN16">
            <v>-0.80873751144584505</v>
          </cell>
          <cell r="AO16">
            <v>70.724384732740816</v>
          </cell>
          <cell r="AP16">
            <v>64.464131216855861</v>
          </cell>
          <cell r="AQ16">
            <v>8.8516196210708991</v>
          </cell>
          <cell r="AR16">
            <v>0.75737629537904194</v>
          </cell>
          <cell r="AS16">
            <v>27.700126797502254</v>
          </cell>
          <cell r="AT16">
            <v>27.700126797502254</v>
          </cell>
          <cell r="AU16">
            <v>49.722850970892701</v>
          </cell>
          <cell r="AV16">
            <v>45.66569980833679</v>
          </cell>
          <cell r="AW16">
            <v>112.11779192845211</v>
          </cell>
          <cell r="AX16">
            <v>99.738908320536012</v>
          </cell>
          <cell r="AY16">
            <v>-0.20158953964689585</v>
          </cell>
          <cell r="AZ16">
            <v>67.092257419251311</v>
          </cell>
        </row>
        <row r="17">
          <cell r="A17">
            <v>2016</v>
          </cell>
          <cell r="D17">
            <v>311.82207168970302</v>
          </cell>
          <cell r="E17">
            <v>384.64475265125679</v>
          </cell>
          <cell r="H17">
            <v>12.738668742593617</v>
          </cell>
          <cell r="I17">
            <v>8.6599293209929975</v>
          </cell>
          <cell r="M17">
            <v>112.01456916715127</v>
          </cell>
          <cell r="N17">
            <v>108.98641300997892</v>
          </cell>
          <cell r="O17">
            <v>70.982419655804975</v>
          </cell>
          <cell r="P17">
            <v>102.69826692797039</v>
          </cell>
          <cell r="Q17">
            <v>102.71425045670141</v>
          </cell>
          <cell r="R17">
            <v>10.86921599907804</v>
          </cell>
          <cell r="S17">
            <v>-1.3582851460567813</v>
          </cell>
          <cell r="T17">
            <v>-9.8223716106393688E-2</v>
          </cell>
          <cell r="U17">
            <v>0.24173976909769301</v>
          </cell>
          <cell r="V17">
            <v>0.22802507557084795</v>
          </cell>
          <cell r="W17">
            <v>3.9274006270419841</v>
          </cell>
          <cell r="X17">
            <v>23.27606054652421</v>
          </cell>
          <cell r="Y17">
            <v>3.7018468133277387</v>
          </cell>
          <cell r="Z17">
            <v>69.094692013106069</v>
          </cell>
          <cell r="AA17">
            <v>107.480963073746</v>
          </cell>
          <cell r="AB17">
            <v>1.956975087760271</v>
          </cell>
          <cell r="AC17">
            <v>0.51659150755376526</v>
          </cell>
          <cell r="AD17">
            <v>-0.8791771133852766</v>
          </cell>
          <cell r="AE17">
            <v>77.479943660563237</v>
          </cell>
          <cell r="AF17">
            <v>91.070029915143252</v>
          </cell>
          <cell r="AG17">
            <v>77.155656161010853</v>
          </cell>
          <cell r="AH17">
            <v>99.962121425875409</v>
          </cell>
          <cell r="AI17">
            <v>95.528044640088751</v>
          </cell>
          <cell r="AJ17">
            <v>2.7615322634795048</v>
          </cell>
          <cell r="AK17">
            <v>-0.84845259116208549</v>
          </cell>
          <cell r="AL17">
            <v>-0.94425051136121096</v>
          </cell>
          <cell r="AM17">
            <v>-1.3424465486132853</v>
          </cell>
          <cell r="AN17">
            <v>-1.0648152331318772</v>
          </cell>
          <cell r="AO17">
            <v>71.720289266928376</v>
          </cell>
          <cell r="AP17">
            <v>66.308648668600213</v>
          </cell>
          <cell r="AQ17">
            <v>7.5454807191129971</v>
          </cell>
          <cell r="AR17">
            <v>0.41362907137714178</v>
          </cell>
          <cell r="AS17">
            <v>27.826664583405307</v>
          </cell>
          <cell r="AT17">
            <v>28.093855086645235</v>
          </cell>
          <cell r="AU17">
            <v>52.994377341575714</v>
          </cell>
          <cell r="AV17">
            <v>48.906242942046191</v>
          </cell>
          <cell r="AW17">
            <v>110.90882606652255</v>
          </cell>
          <cell r="AX17">
            <v>98.16672220458689</v>
          </cell>
          <cell r="AY17">
            <v>-1.6957643267674682</v>
          </cell>
          <cell r="AZ17">
            <v>65.954530851912651</v>
          </cell>
        </row>
        <row r="18">
          <cell r="A18">
            <v>2017</v>
          </cell>
          <cell r="D18">
            <v>316.0710909650237</v>
          </cell>
          <cell r="E18">
            <v>411.77149526237059</v>
          </cell>
          <cell r="H18">
            <v>7.0524145784223613</v>
          </cell>
          <cell r="I18">
            <v>1.3626422441157304</v>
          </cell>
          <cell r="M18">
            <v>109.33867933249466</v>
          </cell>
          <cell r="N18">
            <v>111.12359105193731</v>
          </cell>
          <cell r="O18">
            <v>75.069359754561688</v>
          </cell>
          <cell r="P18">
            <v>104.31436999270353</v>
          </cell>
          <cell r="Q18">
            <v>104.42244661449455</v>
          </cell>
          <cell r="R18">
            <v>-2.3888766028850927</v>
          </cell>
          <cell r="S18">
            <v>1.96095823592497</v>
          </cell>
          <cell r="T18">
            <v>5.7576793219706657</v>
          </cell>
          <cell r="U18">
            <v>1.5736420030014742</v>
          </cell>
          <cell r="V18">
            <v>1.6630566354697063</v>
          </cell>
          <cell r="W18">
            <v>3.7708681985698815</v>
          </cell>
          <cell r="X18">
            <v>23.344266007963029</v>
          </cell>
          <cell r="Y18">
            <v>3.8509439037108599</v>
          </cell>
          <cell r="Z18">
            <v>69.033921889756229</v>
          </cell>
          <cell r="AA18">
            <v>112.1057578934364</v>
          </cell>
          <cell r="AB18">
            <v>4.3028967060122048</v>
          </cell>
          <cell r="AC18">
            <v>2.7434450806673949</v>
          </cell>
          <cell r="AD18">
            <v>-0.11817656561569079</v>
          </cell>
          <cell r="AE18">
            <v>79.813939042918406</v>
          </cell>
          <cell r="AF18">
            <v>94.733639935827142</v>
          </cell>
          <cell r="AG18">
            <v>78.361968395375953</v>
          </cell>
          <cell r="AH18">
            <v>100.89182859364585</v>
          </cell>
          <cell r="AI18">
            <v>97.073539555389814</v>
          </cell>
          <cell r="AJ18">
            <v>3.0123865249312987</v>
          </cell>
          <cell r="AK18">
            <v>4.022849255784311</v>
          </cell>
          <cell r="AL18">
            <v>1.5634786798361722</v>
          </cell>
          <cell r="AM18">
            <v>0.93005946103279502</v>
          </cell>
          <cell r="AN18">
            <v>1.6178441850493774</v>
          </cell>
          <cell r="AO18">
            <v>73.775080871516508</v>
          </cell>
          <cell r="AP18">
            <v>69.243671120398929</v>
          </cell>
          <cell r="AQ18">
            <v>6.1421955727968403</v>
          </cell>
          <cell r="AR18">
            <v>3.8980564949117502</v>
          </cell>
          <cell r="AS18">
            <v>28.299718265395516</v>
          </cell>
          <cell r="AT18">
            <v>28.766915357732103</v>
          </cell>
          <cell r="AU18">
            <v>53.41387075456295</v>
          </cell>
          <cell r="AV18">
            <v>52.843427336842417</v>
          </cell>
          <cell r="AW18">
            <v>110.8026925078277</v>
          </cell>
          <cell r="AX18">
            <v>95.367483514805983</v>
          </cell>
          <cell r="AY18">
            <v>-2.5309364877786011</v>
          </cell>
          <cell r="AZ18">
            <v>64.285263565238395</v>
          </cell>
        </row>
        <row r="19">
          <cell r="A19">
            <v>2018</v>
          </cell>
          <cell r="D19">
            <v>369.45212806299838</v>
          </cell>
          <cell r="E19">
            <v>453.09731352085123</v>
          </cell>
          <cell r="H19">
            <v>10.036104668233236</v>
          </cell>
          <cell r="I19">
            <v>16.888933731646393</v>
          </cell>
          <cell r="M19">
            <v>101.68774567300548</v>
          </cell>
          <cell r="N19">
            <v>120.55902831703429</v>
          </cell>
          <cell r="O19">
            <v>73.651284755088241</v>
          </cell>
          <cell r="P19">
            <v>106.69520940586094</v>
          </cell>
          <cell r="Q19">
            <v>107.78604669871679</v>
          </cell>
          <cell r="R19">
            <v>-6.9974630260742359</v>
          </cell>
          <cell r="S19">
            <v>8.4909398407463357</v>
          </cell>
          <cell r="T19">
            <v>-1.8890197067216619</v>
          </cell>
          <cell r="U19">
            <v>2.2823695463280336</v>
          </cell>
          <cell r="V19">
            <v>3.2211465956548002</v>
          </cell>
          <cell r="W19">
            <v>3.3975626180077656</v>
          </cell>
          <cell r="X19">
            <v>24.536070782252978</v>
          </cell>
          <cell r="Y19">
            <v>3.6602953358725947</v>
          </cell>
          <cell r="Z19">
            <v>68.406071263866679</v>
          </cell>
          <cell r="AA19">
            <v>113.32149591571402</v>
          </cell>
          <cell r="AB19">
            <v>1.0844563607814495</v>
          </cell>
          <cell r="AC19">
            <v>0.47278568970088308</v>
          </cell>
          <cell r="AD19">
            <v>1.1088773602893509</v>
          </cell>
          <cell r="AE19">
            <v>93.75752116735724</v>
          </cell>
          <cell r="AF19">
            <v>94.732545518979535</v>
          </cell>
          <cell r="AG19">
            <v>75.882572226329913</v>
          </cell>
          <cell r="AH19">
            <v>102.1082220385601</v>
          </cell>
          <cell r="AI19">
            <v>98.459300480692306</v>
          </cell>
          <cell r="AJ19">
            <v>17.47010897049066</v>
          </cell>
          <cell r="AK19">
            <v>-1.1552568320527534E-3</v>
          </cell>
          <cell r="AL19">
            <v>-3.1640299750208434</v>
          </cell>
          <cell r="AM19">
            <v>1.2056411920269738</v>
          </cell>
          <cell r="AN19">
            <v>1.4275372379017659</v>
          </cell>
          <cell r="AO19">
            <v>73.310950365229303</v>
          </cell>
          <cell r="AP19">
            <v>69.226946578474369</v>
          </cell>
          <cell r="AQ19">
            <v>5.5707964040961802</v>
          </cell>
          <cell r="AR19">
            <v>1.934129143766028</v>
          </cell>
          <cell r="AS19">
            <v>29.20603791063234</v>
          </cell>
          <cell r="AT19">
            <v>29.940854344083043</v>
          </cell>
          <cell r="AU19">
            <v>61.102932470564809</v>
          </cell>
          <cell r="AV19">
            <v>57.216001416356001</v>
          </cell>
          <cell r="AW19">
            <v>112.78321558220804</v>
          </cell>
          <cell r="AX19">
            <v>97.197209159977731</v>
          </cell>
          <cell r="AY19">
            <v>2.1137673503899279</v>
          </cell>
          <cell r="AZ19">
            <v>65.644104477592521</v>
          </cell>
        </row>
        <row r="20">
          <cell r="A20">
            <v>2019</v>
          </cell>
          <cell r="D20">
            <v>415.95441810810121</v>
          </cell>
          <cell r="E20">
            <v>483.72369054195298</v>
          </cell>
          <cell r="H20">
            <v>6.7593375875737438</v>
          </cell>
          <cell r="I20">
            <v>12.586824249439243</v>
          </cell>
          <cell r="M20">
            <v>100.91389974841168</v>
          </cell>
          <cell r="N20">
            <v>121.45818802909933</v>
          </cell>
          <cell r="O20">
            <v>81.37998332336538</v>
          </cell>
          <cell r="P20">
            <v>107.20990267435479</v>
          </cell>
          <cell r="Q20">
            <v>108.72510768684604</v>
          </cell>
          <cell r="R20">
            <v>-0.76100214383966192</v>
          </cell>
          <cell r="S20">
            <v>0.7458252812891919</v>
          </cell>
          <cell r="T20">
            <v>10.493637136103295</v>
          </cell>
          <cell r="U20">
            <v>0.48239585578393473</v>
          </cell>
          <cell r="V20">
            <v>0.87122685810541167</v>
          </cell>
          <cell r="W20">
            <v>3.3425855902291941</v>
          </cell>
          <cell r="X20">
            <v>24.505567911803141</v>
          </cell>
          <cell r="Y20">
            <v>4.0094619372658045</v>
          </cell>
          <cell r="Z20">
            <v>68.142384560701856</v>
          </cell>
          <cell r="AA20">
            <v>113.71482072698862</v>
          </cell>
          <cell r="AB20">
            <v>0.34708755659840218</v>
          </cell>
          <cell r="AC20">
            <v>0.41013895314883086</v>
          </cell>
          <cell r="AD20">
            <v>-0.39795969208689108</v>
          </cell>
          <cell r="AE20">
            <v>97.264466680860124</v>
          </cell>
          <cell r="AF20">
            <v>92.954227990278483</v>
          </cell>
          <cell r="AG20">
            <v>76.715231378371669</v>
          </cell>
          <cell r="AH20">
            <v>101.70881374660104</v>
          </cell>
          <cell r="AI20">
            <v>98.081834150554769</v>
          </cell>
          <cell r="AJ20">
            <v>3.7404418011894425</v>
          </cell>
          <cell r="AK20">
            <v>-1.8771980832550939</v>
          </cell>
          <cell r="AL20">
            <v>1.0972995875235148</v>
          </cell>
          <cell r="AM20">
            <v>-0.39116173407488519</v>
          </cell>
          <cell r="AN20">
            <v>-0.38337295541883698</v>
          </cell>
          <cell r="AO20">
            <v>73.905742193669155</v>
          </cell>
          <cell r="AP20">
            <v>69.744780810822704</v>
          </cell>
          <cell r="AQ20">
            <v>5.6300921408010476</v>
          </cell>
          <cell r="AR20">
            <v>0.59004260953925414</v>
          </cell>
          <cell r="AS20">
            <v>29.448708635768345</v>
          </cell>
          <cell r="AT20">
            <v>30.442550718013464</v>
          </cell>
          <cell r="AU20">
            <v>68.070753327394613</v>
          </cell>
          <cell r="AV20">
            <v>59.911512971426014</v>
          </cell>
          <cell r="AW20">
            <v>112.84334715700292</v>
          </cell>
          <cell r="AX20">
            <v>97.829739741793546</v>
          </cell>
          <cell r="AY20">
            <v>0.52232637166613749</v>
          </cell>
          <cell r="AZ20">
            <v>65.986980946723051</v>
          </cell>
        </row>
        <row r="21">
          <cell r="A21">
            <v>2020</v>
          </cell>
          <cell r="D21">
            <v>423.42291015150573</v>
          </cell>
          <cell r="E21">
            <v>557.32740650419737</v>
          </cell>
          <cell r="H21">
            <v>15.216065990024275</v>
          </cell>
          <cell r="I21">
            <v>1.7955073244260156</v>
          </cell>
          <cell r="M21">
            <v>96.814791658501704</v>
          </cell>
          <cell r="N21">
            <v>105.99886547519442</v>
          </cell>
          <cell r="O21">
            <v>73.912726066628622</v>
          </cell>
          <cell r="P21">
            <v>97.596654655021908</v>
          </cell>
          <cell r="Q21">
            <v>98.142970333832395</v>
          </cell>
          <cell r="R21">
            <v>-4.0619856136066996</v>
          </cell>
          <cell r="S21">
            <v>-12.728102406896703</v>
          </cell>
          <cell r="T21">
            <v>-9.1757910874292303</v>
          </cell>
          <cell r="U21">
            <v>-8.9667537974851825</v>
          </cell>
          <cell r="V21">
            <v>-9.7329288313907085</v>
          </cell>
          <cell r="W21">
            <v>3.5525803628231309</v>
          </cell>
          <cell r="X21">
            <v>23.692442721055567</v>
          </cell>
          <cell r="Y21">
            <v>4.034208753012769</v>
          </cell>
          <cell r="Z21">
            <v>68.720768163108531</v>
          </cell>
          <cell r="AA21">
            <v>111.55507240188743</v>
          </cell>
          <cell r="AB21">
            <v>-1.8992672294550039</v>
          </cell>
          <cell r="AC21">
            <v>-1.7222298554824822</v>
          </cell>
          <cell r="AD21">
            <v>0.18719704684702076</v>
          </cell>
          <cell r="AE21">
            <v>107.69015587442432</v>
          </cell>
          <cell r="AF21">
            <v>87.783635829902451</v>
          </cell>
          <cell r="AG21">
            <v>74.801289583814878</v>
          </cell>
          <cell r="AH21">
            <v>87.933378789451638</v>
          </cell>
          <cell r="AI21">
            <v>88.021483489993059</v>
          </cell>
          <cell r="AJ21">
            <v>10.718908507227521</v>
          </cell>
          <cell r="AK21">
            <v>-5.5625142311082403</v>
          </cell>
          <cell r="AL21">
            <v>-2.494865439585181</v>
          </cell>
          <cell r="AM21">
            <v>-13.543993337165183</v>
          </cell>
          <cell r="AN21">
            <v>-10.257098827412992</v>
          </cell>
          <cell r="AO21">
            <v>72.497202813979413</v>
          </cell>
          <cell r="AP21">
            <v>68.292299876035685</v>
          </cell>
          <cell r="AQ21">
            <v>5.8000898996518337</v>
          </cell>
          <cell r="AR21">
            <v>-4.4133368251004672</v>
          </cell>
          <cell r="AS21">
            <v>26.700113150095717</v>
          </cell>
          <cell r="AT21">
            <v>28.070617145217042</v>
          </cell>
          <cell r="AU21">
            <v>75.140924327517737</v>
          </cell>
          <cell r="AV21">
            <v>72.186322066041839</v>
          </cell>
          <cell r="AW21">
            <v>111.3489151968419</v>
          </cell>
          <cell r="AX21">
            <v>95.363007688670251</v>
          </cell>
          <cell r="AY21">
            <v>-7.9853242485542371</v>
          </cell>
          <cell r="AZ21">
            <v>60.717706556295511</v>
          </cell>
        </row>
        <row r="22">
          <cell r="A22">
            <v>2021</v>
          </cell>
          <cell r="D22">
            <v>367.75548262665512</v>
          </cell>
          <cell r="E22">
            <v>535.54543500402656</v>
          </cell>
          <cell r="H22">
            <v>-3.9082900366943951</v>
          </cell>
          <cell r="I22">
            <v>-13.147004139415163</v>
          </cell>
          <cell r="M22">
            <v>99.408707146928947</v>
          </cell>
          <cell r="N22">
            <v>118.72055947112231</v>
          </cell>
          <cell r="O22">
            <v>92.540439999341416</v>
          </cell>
          <cell r="P22">
            <v>100.72165319874421</v>
          </cell>
          <cell r="Q22">
            <v>104.18446024100794</v>
          </cell>
          <cell r="R22">
            <v>2.6792553534348951</v>
          </cell>
          <cell r="S22">
            <v>12.001726564615911</v>
          </cell>
          <cell r="T22">
            <v>25.202309431694946</v>
          </cell>
          <cell r="U22">
            <v>3.2019525205739141</v>
          </cell>
          <cell r="V22">
            <v>6.1558050328265557</v>
          </cell>
          <cell r="W22">
            <v>3.4362351274630236</v>
          </cell>
          <cell r="X22">
            <v>24.997167987854453</v>
          </cell>
          <cell r="Y22">
            <v>4.7580276222347635</v>
          </cell>
          <cell r="Z22">
            <v>66.808569262447762</v>
          </cell>
          <cell r="AA22">
            <v>110.41258533185406</v>
          </cell>
          <cell r="AB22">
            <v>-1.0241462314841687</v>
          </cell>
          <cell r="AC22">
            <v>-0.78069120439753226</v>
          </cell>
          <cell r="AD22">
            <v>-0.65071566248837698</v>
          </cell>
          <cell r="AE22">
            <v>115.02213161003361</v>
          </cell>
          <cell r="AF22">
            <v>94.990783069343664</v>
          </cell>
          <cell r="AG22">
            <v>88.17554570560921</v>
          </cell>
          <cell r="AH22">
            <v>91.598730081233683</v>
          </cell>
          <cell r="AI22">
            <v>93.222954868950865</v>
          </cell>
          <cell r="AJ22">
            <v>6.8083992228212376</v>
          </cell>
          <cell r="AK22">
            <v>8.2101261485756147</v>
          </cell>
          <cell r="AL22">
            <v>17.879713299338906</v>
          </cell>
          <cell r="AM22">
            <v>4.1683275932776098</v>
          </cell>
          <cell r="AN22">
            <v>5.9093202849155979</v>
          </cell>
          <cell r="AO22">
            <v>72.402357005220153</v>
          </cell>
          <cell r="AP22">
            <v>68.035605199563705</v>
          </cell>
          <cell r="AQ22">
            <v>6.0312287973464782</v>
          </cell>
          <cell r="AR22">
            <v>4.6293267023100881</v>
          </cell>
          <cell r="AS22">
            <v>28.470750513505035</v>
          </cell>
          <cell r="AT22">
            <v>29.954866136921169</v>
          </cell>
          <cell r="AU22">
            <v>64.413085834859331</v>
          </cell>
          <cell r="AV22">
            <v>71.783601821186622</v>
          </cell>
          <cell r="AW22">
            <v>111.30742386955605</v>
          </cell>
          <cell r="AX22">
            <v>97.144735239376217</v>
          </cell>
          <cell r="AY22">
            <v>7.2542453446303723</v>
          </cell>
          <cell r="AZ22">
            <v>65.122317957521915</v>
          </cell>
        </row>
        <row r="23">
          <cell r="A23">
            <v>2022</v>
          </cell>
          <cell r="D23">
            <v>397.86682721976973</v>
          </cell>
          <cell r="E23">
            <v>542.66479198774755</v>
          </cell>
          <cell r="H23">
            <v>1.3293656370476636</v>
          </cell>
          <cell r="I23">
            <v>8.1878710218125086</v>
          </cell>
          <cell r="M23">
            <v>102.01426430001324</v>
          </cell>
          <cell r="N23">
            <v>119.0890999765558</v>
          </cell>
          <cell r="O23">
            <v>101.60521129523445</v>
          </cell>
          <cell r="P23">
            <v>103.08777847990473</v>
          </cell>
          <cell r="Q23">
            <v>106.47983476532723</v>
          </cell>
          <cell r="R23">
            <v>2.621055265544503</v>
          </cell>
          <cell r="S23">
            <v>0.31042686041511391</v>
          </cell>
          <cell r="T23">
            <v>9.795470278677687</v>
          </cell>
          <cell r="U23">
            <v>2.3491724033675832</v>
          </cell>
          <cell r="V23">
            <v>2.2031831993076789</v>
          </cell>
          <cell r="W23">
            <v>3.4502846573097434</v>
          </cell>
          <cell r="X23">
            <v>24.534231837704343</v>
          </cell>
          <cell r="Y23">
            <v>5.1114834590175784</v>
          </cell>
          <cell r="Z23">
            <v>66.904000045968331</v>
          </cell>
          <cell r="AA23">
            <v>112.90011671784085</v>
          </cell>
          <cell r="AB23">
            <v>2.2529418892876185</v>
          </cell>
          <cell r="AC23">
            <v>1.8077981003999932</v>
          </cell>
          <cell r="AD23">
            <v>-0.10449682939135396</v>
          </cell>
          <cell r="AE23">
            <v>103.35381562400337</v>
          </cell>
          <cell r="AF23">
            <v>94.373143819873491</v>
          </cell>
          <cell r="AG23">
            <v>91.627947083450053</v>
          </cell>
          <cell r="AH23">
            <v>96.509153719769344</v>
          </cell>
          <cell r="AI23">
            <v>96.117200774916668</v>
          </cell>
          <cell r="AJ23">
            <v>-10.14440944773134</v>
          </cell>
          <cell r="AK23">
            <v>-0.65020966194087038</v>
          </cell>
          <cell r="AL23">
            <v>3.9153728510706642</v>
          </cell>
          <cell r="AM23">
            <v>5.3607988169496412</v>
          </cell>
          <cell r="AN23">
            <v>3.104649396743997</v>
          </cell>
          <cell r="AO23">
            <v>73.788351928030266</v>
          </cell>
          <cell r="AP23">
            <v>69.64118067449057</v>
          </cell>
          <cell r="AQ23">
            <v>5.6203603213480964</v>
          </cell>
          <cell r="AR23">
            <v>3.7329438983795038</v>
          </cell>
          <cell r="AS23">
            <v>29.109714166462091</v>
          </cell>
          <cell r="AT23">
            <v>31.611178864375059</v>
          </cell>
          <cell r="AU23">
            <v>74.436560148327857</v>
          </cell>
          <cell r="AV23">
            <v>84.711708143156002</v>
          </cell>
          <cell r="AW23">
            <v>111.40016695590623</v>
          </cell>
          <cell r="AX23">
            <v>95.975863996920324</v>
          </cell>
          <cell r="AY23">
            <v>-4.8662355391015932E-2</v>
          </cell>
          <cell r="AZ23">
            <v>65.090627903718556</v>
          </cell>
        </row>
        <row r="24">
          <cell r="A24">
            <v>2023</v>
          </cell>
          <cell r="D24">
            <v>426.41790746341053</v>
          </cell>
          <cell r="E24">
            <v>552.84639504171957</v>
          </cell>
          <cell r="H24">
            <v>1.8762232605283868</v>
          </cell>
          <cell r="I24">
            <v>7.1760393906551867</v>
          </cell>
          <cell r="M24">
            <v>104.00417103404122</v>
          </cell>
          <cell r="N24">
            <v>122.68860840585121</v>
          </cell>
          <cell r="O24">
            <v>107.99680938596349</v>
          </cell>
          <cell r="P24">
            <v>105.32946524918097</v>
          </cell>
          <cell r="Q24">
            <v>109.23261183885947</v>
          </cell>
          <cell r="R24">
            <v>1.9506161689073931</v>
          </cell>
          <cell r="S24">
            <v>3.0225339094879677</v>
          </cell>
          <cell r="T24">
            <v>6.2906203424516693</v>
          </cell>
          <cell r="U24">
            <v>2.1745417374701148</v>
          </cell>
          <cell r="V24">
            <v>2.5852567104364343</v>
          </cell>
          <cell r="W24">
            <v>3.4289395771923812</v>
          </cell>
          <cell r="X24">
            <v>24.638810804730319</v>
          </cell>
          <cell r="Y24">
            <v>5.2961094522843508</v>
          </cell>
          <cell r="Z24">
            <v>66.636140165792952</v>
          </cell>
          <cell r="AA24">
            <v>114.81390594775588</v>
          </cell>
          <cell r="AB24">
            <v>1.695117140310809</v>
          </cell>
          <cell r="AC24">
            <v>1.297210333971166</v>
          </cell>
          <cell r="AD24">
            <v>-0.13349743006424442</v>
          </cell>
          <cell r="AE24">
            <v>99.893762168604866</v>
          </cell>
          <cell r="AF24">
            <v>95.484614653858031</v>
          </cell>
          <cell r="AG24">
            <v>95.080879133190166</v>
          </cell>
          <cell r="AH24">
            <v>100.27833554851711</v>
          </cell>
          <cell r="AI24">
            <v>98.981791515930169</v>
          </cell>
          <cell r="AJ24">
            <v>-3.3477752461370525</v>
          </cell>
          <cell r="AK24">
            <v>1.1777406039433558</v>
          </cell>
          <cell r="AL24">
            <v>3.7684267296694385</v>
          </cell>
          <cell r="AM24">
            <v>3.9055174389905245</v>
          </cell>
          <cell r="AN24">
            <v>2.9803102024596795</v>
          </cell>
          <cell r="AO24">
            <v>74.845458818550242</v>
          </cell>
          <cell r="AP24">
            <v>70.916351771929527</v>
          </cell>
          <cell r="AQ24">
            <v>5.2496265085984017</v>
          </cell>
          <cell r="AR24">
            <v>3.9897197215658542</v>
          </cell>
          <cell r="AS24">
            <v>29.896188017765773</v>
          </cell>
          <cell r="AT24">
            <v>33.188287594775744</v>
          </cell>
          <cell r="AU24">
            <v>77.296899634167573</v>
          </cell>
          <cell r="AV24">
            <v>82.128330657468439</v>
          </cell>
          <cell r="AW24">
            <v>111.40376159195137</v>
          </cell>
          <cell r="AX24">
            <v>95.616496742182704</v>
          </cell>
          <cell r="AY24">
            <v>0.87530217296221124</v>
          </cell>
          <cell r="AZ24">
            <v>65.660367584154557</v>
          </cell>
        </row>
        <row r="25">
          <cell r="A25">
            <v>2024</v>
          </cell>
          <cell r="D25">
            <v>452.47934389037857</v>
          </cell>
          <cell r="E25">
            <v>563.74986698228929</v>
          </cell>
          <cell r="H25">
            <v>1.9722425683442957</v>
          </cell>
          <cell r="I25">
            <v>6.1117124705191594</v>
          </cell>
          <cell r="M25">
            <v>105.80302615790191</v>
          </cell>
          <cell r="N25">
            <v>126.15030386146675</v>
          </cell>
          <cell r="O25">
            <v>111.79406126796528</v>
          </cell>
          <cell r="P25">
            <v>107.21387782012813</v>
          </cell>
          <cell r="Q25">
            <v>111.56240956422194</v>
          </cell>
          <cell r="R25">
            <v>1.7295990208622714</v>
          </cell>
          <cell r="S25">
            <v>2.8215296437011705</v>
          </cell>
          <cell r="T25">
            <v>3.5160778393285907</v>
          </cell>
          <cell r="U25">
            <v>1.7890649748284027</v>
          </cell>
          <cell r="V25">
            <v>2.1328774311461185</v>
          </cell>
          <cell r="W25">
            <v>3.4154001828618754</v>
          </cell>
          <cell r="X25">
            <v>24.804943121787986</v>
          </cell>
          <cell r="Y25">
            <v>5.3678354325997244</v>
          </cell>
          <cell r="Z25">
            <v>66.411821262750408</v>
          </cell>
          <cell r="AA25">
            <v>116.92108336885811</v>
          </cell>
          <cell r="AB25">
            <v>1.8352980884223768</v>
          </cell>
          <cell r="AC25">
            <v>0.72287217794668734</v>
          </cell>
          <cell r="AD25">
            <v>-6.2621031810483618E-2</v>
          </cell>
          <cell r="AE25">
            <v>97.568074496041092</v>
          </cell>
          <cell r="AF25">
            <v>96.278567419456678</v>
          </cell>
          <cell r="AG25">
            <v>97.607689512927848</v>
          </cell>
          <cell r="AH25">
            <v>102.83015781419812</v>
          </cell>
          <cell r="AI25">
            <v>100.94300903223768</v>
          </cell>
          <cell r="AJ25">
            <v>-2.328161060385725</v>
          </cell>
          <cell r="AK25">
            <v>0.83149810938318858</v>
          </cell>
          <cell r="AL25">
            <v>2.6575378801431793</v>
          </cell>
          <cell r="AM25">
            <v>2.5447393514488326</v>
          </cell>
          <cell r="AN25">
            <v>1.9813922199942047</v>
          </cell>
          <cell r="AO25">
            <v>75.433733198868396</v>
          </cell>
          <cell r="AP25">
            <v>72.263130138089664</v>
          </cell>
          <cell r="AQ25">
            <v>4.2031633943132141</v>
          </cell>
          <cell r="AR25">
            <v>3.3038308246769788</v>
          </cell>
          <cell r="AS25">
            <v>30.557023719072479</v>
          </cell>
          <cell r="AT25">
            <v>34.602495171288112</v>
          </cell>
          <cell r="AU25">
            <v>79.589296613001096</v>
          </cell>
          <cell r="AV25">
            <v>79.863165463433162</v>
          </cell>
          <cell r="AW25">
            <v>111.48065423828049</v>
          </cell>
          <cell r="AX25">
            <v>95.69704057718134</v>
          </cell>
          <cell r="AY25">
            <v>0.29221630250972908</v>
          </cell>
          <cell r="AZ25">
            <v>65.852237882523269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>
        <row r="6">
          <cell r="AC6" t="str">
            <v>VAT/POPCR</v>
          </cell>
          <cell r="AD6" t="str">
            <v>VVAT/POPCR</v>
          </cell>
          <cell r="AF6" t="str">
            <v>VAT/N</v>
          </cell>
        </row>
      </sheetData>
      <sheetData sheetId="36">
        <row r="4">
          <cell r="A4" t="str">
            <v>Piacenza</v>
          </cell>
        </row>
        <row r="5">
          <cell r="AD5" t="str">
            <v>VAA/VAT</v>
          </cell>
          <cell r="AE5" t="str">
            <v>VAI/VAT</v>
          </cell>
          <cell r="AF5" t="str">
            <v>VAC/VAT</v>
          </cell>
          <cell r="AG5" t="str">
            <v>VAS/VAT</v>
          </cell>
          <cell r="AK5" t="str">
            <v>VX/VVAT</v>
          </cell>
          <cell r="AL5" t="str">
            <v>VM/VVAT</v>
          </cell>
          <cell r="AM5" t="str">
            <v>pr/ita VVAT/POPPRE</v>
          </cell>
          <cell r="AN5" t="str">
            <v>pr/ita VVAT/N</v>
          </cell>
          <cell r="AO5" t="str">
            <v>VAT/N</v>
          </cell>
        </row>
        <row r="6">
          <cell r="B6" t="str">
            <v>X</v>
          </cell>
          <cell r="C6" t="str">
            <v>M</v>
          </cell>
          <cell r="F6" t="str">
            <v>VAA</v>
          </cell>
          <cell r="G6" t="str">
            <v>VAI</v>
          </cell>
          <cell r="H6" t="str">
            <v>VAC</v>
          </cell>
          <cell r="I6" t="str">
            <v>VAS</v>
          </cell>
          <cell r="J6" t="str">
            <v>VAT</v>
          </cell>
          <cell r="P6" t="str">
            <v>UTA</v>
          </cell>
          <cell r="Q6" t="str">
            <v>UTI</v>
          </cell>
          <cell r="R6" t="str">
            <v>UTC</v>
          </cell>
          <cell r="S6" t="str">
            <v>UTS</v>
          </cell>
          <cell r="T6" t="str">
            <v>UTT</v>
          </cell>
          <cell r="U6" t="str">
            <v>POPPRE</v>
          </cell>
          <cell r="Y6" t="str">
            <v>FL</v>
          </cell>
          <cell r="AA6" t="str">
            <v>N</v>
          </cell>
          <cell r="AB6" t="str">
            <v>REDD</v>
          </cell>
          <cell r="AH6" t="str">
            <v>TA</v>
          </cell>
          <cell r="AI6" t="str">
            <v>TO</v>
          </cell>
          <cell r="AJ6" t="str">
            <v>TD</v>
          </cell>
        </row>
      </sheetData>
      <sheetData sheetId="37">
        <row r="4">
          <cell r="A4" t="str">
            <v>Piacenza</v>
          </cell>
        </row>
        <row r="6">
          <cell r="B6" t="str">
            <v>X</v>
          </cell>
          <cell r="C6" t="str">
            <v>M</v>
          </cell>
          <cell r="F6" t="str">
            <v>VAA</v>
          </cell>
          <cell r="G6" t="str">
            <v>VAI</v>
          </cell>
          <cell r="H6" t="str">
            <v>VAC</v>
          </cell>
          <cell r="I6" t="str">
            <v>VAS</v>
          </cell>
          <cell r="J6" t="str">
            <v>VAT</v>
          </cell>
          <cell r="P6" t="str">
            <v>UTA</v>
          </cell>
          <cell r="Q6" t="str">
            <v>UTI</v>
          </cell>
          <cell r="R6" t="str">
            <v>UTC</v>
          </cell>
          <cell r="S6" t="str">
            <v>UTS</v>
          </cell>
          <cell r="T6" t="str">
            <v>UTT</v>
          </cell>
          <cell r="AA6" t="str">
            <v>N</v>
          </cell>
        </row>
      </sheetData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f"/>
      <sheetName val="int"/>
      <sheetName val="naz-v"/>
      <sheetName val="naz-el"/>
      <sheetName val="naz-o"/>
    </sheetNames>
    <sheetDataSet>
      <sheetData sheetId="0">
        <row r="1">
          <cell r="A1" t="str">
            <v>Scenario di previsione</v>
          </cell>
        </row>
        <row r="6">
          <cell r="B6" t="str">
            <v xml:space="preserve">Il quadro mondiale. </v>
          </cell>
          <cell r="C6" t="str">
            <v>Tasso di variazione del prodotto interno lordo</v>
          </cell>
          <cell r="D6" t="str">
            <v>Il quadro mondiale. Tasso di variazione del prodotto interno lordo</v>
          </cell>
        </row>
        <row r="7">
          <cell r="B7" t="str">
            <v xml:space="preserve">Il quadro europeo. </v>
          </cell>
          <cell r="C7" t="str">
            <v>Tasso di variazione del prodotto interno lordo</v>
          </cell>
          <cell r="D7" t="str">
            <v>Il quadro europeo. Tasso di variazione del prodotto interno lordo(^)</v>
          </cell>
        </row>
        <row r="8">
          <cell r="B8" t="str">
            <v xml:space="preserve">Il quadro nazionale. </v>
          </cell>
          <cell r="C8" t="str">
            <v>Principali variabili, tasso di variazione - 1</v>
          </cell>
          <cell r="D8" t="str">
            <v>Il quadro nazionale. Principali variabili, tasso di variazione(* ^) - 1</v>
          </cell>
        </row>
        <row r="9">
          <cell r="C9" t="str">
            <v>Principali variabili, tasso di variazione - 2</v>
          </cell>
          <cell r="D9" t="str">
            <v>Il quadro nazionale. Principali variabili, tasso di variazione(* ^) - 2</v>
          </cell>
        </row>
        <row r="32">
          <cell r="A32" t="str">
            <v>Fonte: elaborazioni Sistema camerale regionale su dati Prometeia, Rapporto di previsione, 31/03/2022</v>
          </cell>
        </row>
        <row r="35">
          <cell r="B35" t="str">
            <v xml:space="preserve">(1) Messico, Centro e Sud America. (2) Federazione Russa, Bielorussia, Ucraina, Georgia, Tagiskistan, Uzbekistan, Kazakistan, Moldavia, Azerbaijan, Turkmenistan. </v>
          </cell>
        </row>
        <row r="36">
          <cell r="B36" t="str">
            <v xml:space="preserve"> (^) Dati Italia definitivi: Istat, Conti economici trimestrali (corretti per i giorni di calendario). (1) Polonia, R.Ceca, Ungheria, Bulgaria, Lettonia, Lituania, Romania. </v>
          </cell>
        </row>
        <row r="37">
          <cell r="B37" t="str">
            <v>(*) Salvo diversa indicazione. (^) Dati Italia definitivi: Istat, Conti economici trimestrali (corretti per i giorni di calendario). (a) Percentuale sul Pil. (b) Tasso percentuale.</v>
          </cell>
        </row>
        <row r="38">
          <cell r="B38" t="str">
            <v>(*) Salvo diversa indicazione. (^) Dati Italia definitivi: Istat, Conti economici trimestrali (corretti per i giorni di calendario). (a) Unità di lavoro standard. (b) Tasso percentuale. (c) Percentuale sul Pil.</v>
          </cell>
        </row>
      </sheetData>
      <sheetData sheetId="1">
        <row r="5">
          <cell r="E5" t="str">
            <v>2019</v>
          </cell>
          <cell r="F5" t="str">
            <v>2020</v>
          </cell>
          <cell r="G5" t="str">
            <v>2021</v>
          </cell>
          <cell r="H5" t="str">
            <v>2022</v>
          </cell>
          <cell r="I5" t="str">
            <v>2023</v>
          </cell>
        </row>
        <row r="6">
          <cell r="A6" t="str">
            <v>World</v>
          </cell>
          <cell r="E6">
            <v>2.7663826051417559</v>
          </cell>
          <cell r="F6">
            <v>-3.1523252552650107</v>
          </cell>
          <cell r="G6">
            <v>5.9019310000000003</v>
          </cell>
          <cell r="H6">
            <v>2.5055019999999999</v>
          </cell>
          <cell r="I6">
            <v>3.042948</v>
          </cell>
        </row>
        <row r="7">
          <cell r="A7" t="str">
            <v>Usa</v>
          </cell>
          <cell r="E7">
            <v>2.2888691714713749</v>
          </cell>
          <cell r="F7">
            <v>-3.4045890509905474</v>
          </cell>
          <cell r="G7">
            <v>5.6767500899423728</v>
          </cell>
          <cell r="H7">
            <v>3.000204855381372</v>
          </cell>
          <cell r="I7">
            <v>2.1256064719660017</v>
          </cell>
        </row>
        <row r="8">
          <cell r="A8" t="str">
            <v>Area Euro</v>
          </cell>
          <cell r="E8">
            <v>1.5920986649677449</v>
          </cell>
          <cell r="F8">
            <v>-6.5075775208266462</v>
          </cell>
          <cell r="G8">
            <v>5.32846331326704</v>
          </cell>
          <cell r="H8">
            <v>2.1713497777365642</v>
          </cell>
          <cell r="I8">
            <v>2.4564025430867664</v>
          </cell>
        </row>
        <row r="9">
          <cell r="A9" t="str">
            <v>Cina</v>
          </cell>
          <cell r="E9">
            <v>6.1000201293279543</v>
          </cell>
          <cell r="F9">
            <v>2.0954994527298876</v>
          </cell>
          <cell r="G9">
            <v>8.1288681971022569</v>
          </cell>
          <cell r="H9">
            <v>4.5223131049610066</v>
          </cell>
          <cell r="I9">
            <v>4.6245029678426031</v>
          </cell>
        </row>
        <row r="10">
          <cell r="A10" t="str">
            <v>Giappone</v>
          </cell>
          <cell r="E10">
            <v>-0.24035079745385879</v>
          </cell>
          <cell r="F10">
            <v>-4.4975565306532133</v>
          </cell>
          <cell r="G10">
            <v>1.4759270901899546</v>
          </cell>
          <cell r="H10">
            <v>1.8600928684562534</v>
          </cell>
          <cell r="I10">
            <v>0.80373979665844253</v>
          </cell>
        </row>
        <row r="11">
          <cell r="A11" t="str">
            <v>America Latina (1)</v>
          </cell>
          <cell r="E11">
            <v>0.14836384346945675</v>
          </cell>
          <cell r="F11">
            <v>-7.0804067063400584</v>
          </cell>
          <cell r="G11">
            <v>4.0376310789371317</v>
          </cell>
          <cell r="H11">
            <v>1.7287015322997812</v>
          </cell>
          <cell r="I11">
            <v>2.4214144539439042</v>
          </cell>
        </row>
        <row r="12">
          <cell r="A12" t="str">
            <v>India</v>
          </cell>
          <cell r="E12">
            <v>4.0026909113801468</v>
          </cell>
          <cell r="F12">
            <v>-6.6097801203171542</v>
          </cell>
          <cell r="G12">
            <v>8.2036537486864134</v>
          </cell>
          <cell r="H12">
            <v>5.5632103231379793</v>
          </cell>
          <cell r="I12">
            <v>6.0221799529355025</v>
          </cell>
        </row>
        <row r="13">
          <cell r="A13" t="str">
            <v>Russia (2)</v>
          </cell>
          <cell r="E13">
            <v>2.5964253937986959</v>
          </cell>
          <cell r="F13">
            <v>-2.7826230569399257</v>
          </cell>
          <cell r="G13">
            <v>4.6520633464883998</v>
          </cell>
          <cell r="H13">
            <v>-14.118020696947376</v>
          </cell>
          <cell r="I13">
            <v>-1.7642351600020367</v>
          </cell>
        </row>
        <row r="18">
          <cell r="A18" t="str">
            <v>Germania</v>
          </cell>
          <cell r="E18">
            <v>1.0870471207184762</v>
          </cell>
          <cell r="F18">
            <v>-4.9276244297393301</v>
          </cell>
          <cell r="G18">
            <v>2.8737839822374989</v>
          </cell>
          <cell r="H18">
            <v>1.436844704631457</v>
          </cell>
          <cell r="I18">
            <v>2.2412489541293157</v>
          </cell>
        </row>
        <row r="19">
          <cell r="A19" t="str">
            <v>Francia</v>
          </cell>
          <cell r="E19">
            <v>1.8389437923970853</v>
          </cell>
          <cell r="F19">
            <v>-7.9869908050125176</v>
          </cell>
          <cell r="G19">
            <v>6.9655245338002603</v>
          </cell>
          <cell r="H19">
            <v>2.4913045163386327</v>
          </cell>
          <cell r="I19">
            <v>2.3865579781730872</v>
          </cell>
        </row>
        <row r="20">
          <cell r="A20" t="str">
            <v>Italia</v>
          </cell>
          <cell r="E20">
            <v>0.49725875019748234</v>
          </cell>
          <cell r="F20">
            <v>-9.0903207481990655</v>
          </cell>
          <cell r="G20">
            <v>6.6164361103471681</v>
          </cell>
          <cell r="H20">
            <v>2.2492564774268864</v>
          </cell>
          <cell r="I20">
            <v>2.5477475805606886</v>
          </cell>
        </row>
        <row r="21">
          <cell r="A21" t="str">
            <v>Spagna</v>
          </cell>
          <cell r="E21">
            <v>2.0852769324042342</v>
          </cell>
          <cell r="F21">
            <v>-10.822961192739633</v>
          </cell>
          <cell r="G21">
            <v>4.9621647617544618</v>
          </cell>
          <cell r="H21">
            <v>3.2855337717147215</v>
          </cell>
          <cell r="I21">
            <v>3.0074738467350315</v>
          </cell>
        </row>
        <row r="22">
          <cell r="A22" t="str">
            <v>Regno Unito</v>
          </cell>
          <cell r="E22">
            <v>1.6719442285533015</v>
          </cell>
          <cell r="F22">
            <v>-9.3961600384519279</v>
          </cell>
          <cell r="G22">
            <v>7.3393844393559116</v>
          </cell>
          <cell r="H22">
            <v>2.1882568352251219</v>
          </cell>
          <cell r="I22">
            <v>1.6091266831449014</v>
          </cell>
        </row>
        <row r="23">
          <cell r="A23" t="str">
            <v>Europa Centrale (1)</v>
          </cell>
          <cell r="E23">
            <v>3.966526004969162</v>
          </cell>
          <cell r="F23">
            <v>-3.8110427158145055</v>
          </cell>
          <cell r="G23">
            <v>4.5206046614628015</v>
          </cell>
          <cell r="H23">
            <v>1.3321755821127379</v>
          </cell>
          <cell r="I23">
            <v>2.0320444567325291</v>
          </cell>
        </row>
      </sheetData>
      <sheetData sheetId="2"/>
      <sheetData sheetId="3"/>
      <sheetData sheetId="4">
        <row r="6">
          <cell r="D6">
            <v>2019</v>
          </cell>
          <cell r="E6">
            <v>2020</v>
          </cell>
          <cell r="F6">
            <v>2021</v>
          </cell>
          <cell r="G6">
            <v>2022</v>
          </cell>
          <cell r="H6">
            <v>2023</v>
          </cell>
        </row>
        <row r="7">
          <cell r="B7" t="str">
            <v>Prodotto interno lordo</v>
          </cell>
          <cell r="C7" t="str">
            <v>Pil</v>
          </cell>
          <cell r="D7">
            <v>0.49725875019748234</v>
          </cell>
          <cell r="E7">
            <v>-9.0903207481990655</v>
          </cell>
          <cell r="F7">
            <v>6.6164361103471681</v>
          </cell>
          <cell r="G7">
            <v>2.2492564774268864</v>
          </cell>
          <cell r="H7">
            <v>2.5477475805606886</v>
          </cell>
        </row>
        <row r="8">
          <cell r="B8" t="str">
            <v>Importazioni</v>
          </cell>
          <cell r="C8" t="str">
            <v>Import</v>
          </cell>
          <cell r="D8">
            <v>-0.50787581580021834</v>
          </cell>
          <cell r="E8">
            <v>-12.678136863283317</v>
          </cell>
          <cell r="F8">
            <v>14.634366956936473</v>
          </cell>
          <cell r="G8">
            <v>5.0295527595226597</v>
          </cell>
          <cell r="H8">
            <v>5.0650663631031545</v>
          </cell>
        </row>
        <row r="9">
          <cell r="B9" t="str">
            <v>Esportazioni</v>
          </cell>
          <cell r="C9" t="str">
            <v>Export</v>
          </cell>
          <cell r="D9">
            <v>1.8449233480613669</v>
          </cell>
          <cell r="E9">
            <v>-14.174687902680184</v>
          </cell>
          <cell r="F9">
            <v>13.37578699741011</v>
          </cell>
          <cell r="G9">
            <v>3.4982476548342412</v>
          </cell>
          <cell r="H9">
            <v>4.5298875892899826</v>
          </cell>
        </row>
        <row r="10">
          <cell r="B10" t="str">
            <v>Domanda interna totale</v>
          </cell>
          <cell r="D10">
            <v>-0.23514033183790195</v>
          </cell>
          <cell r="E10">
            <v>-8.4977480384024968</v>
          </cell>
          <cell r="F10">
            <v>6.8254509805222296</v>
          </cell>
          <cell r="G10">
            <v>2.6919687470668974</v>
          </cell>
          <cell r="H10">
            <v>2.6838516056971295</v>
          </cell>
        </row>
        <row r="11">
          <cell r="B11" t="str">
            <v>Consumi delle famiglie e Isp</v>
          </cell>
          <cell r="C11" t="str">
            <v>Consumi privati</v>
          </cell>
          <cell r="D11">
            <v>0.21711887231916638</v>
          </cell>
          <cell r="E11">
            <v>-10.589460722580302</v>
          </cell>
          <cell r="F11">
            <v>5.179972022110757</v>
          </cell>
          <cell r="G11">
            <v>2.0136018881234063</v>
          </cell>
          <cell r="H11">
            <v>2.278784968183456</v>
          </cell>
        </row>
        <row r="12">
          <cell r="B12" t="str">
            <v>Consumi collettivi</v>
          </cell>
          <cell r="D12">
            <v>-0.51821800319357125</v>
          </cell>
          <cell r="E12">
            <v>0.54263027671177522</v>
          </cell>
          <cell r="F12">
            <v>0.96285619401388356</v>
          </cell>
          <cell r="G12">
            <v>1.469730070707076</v>
          </cell>
          <cell r="H12">
            <v>1.7225409900123445E-2</v>
          </cell>
        </row>
        <row r="13">
          <cell r="B13" t="str">
            <v>Investimenti fissi lordi</v>
          </cell>
          <cell r="D13">
            <v>1.2079047857240566</v>
          </cell>
          <cell r="E13">
            <v>-9.2359864289158207</v>
          </cell>
          <cell r="F13">
            <v>17.018416750959673</v>
          </cell>
          <cell r="G13">
            <v>6.0518098890871785</v>
          </cell>
          <cell r="H13">
            <v>5.615186609474021</v>
          </cell>
        </row>
        <row r="14">
          <cell r="B14" t="str">
            <v xml:space="preserve"> - macchine attrezzature e mezzi trasp.</v>
          </cell>
          <cell r="C14" t="str">
            <v>Invest. mac. att.</v>
          </cell>
          <cell r="D14">
            <v>0.28354873067681918</v>
          </cell>
          <cell r="E14">
            <v>-10.89812880785772</v>
          </cell>
          <cell r="F14">
            <v>12.469038039209401</v>
          </cell>
          <cell r="G14">
            <v>3.792726387497658</v>
          </cell>
          <cell r="H14">
            <v>5.4314734948476717</v>
          </cell>
        </row>
        <row r="15">
          <cell r="B15" t="str">
            <v xml:space="preserve"> - costruzioni</v>
          </cell>
          <cell r="C15" t="str">
            <v>Invest. costruz.</v>
          </cell>
          <cell r="D15">
            <v>2.385822659496184</v>
          </cell>
          <cell r="E15">
            <v>-7.0265821482554225</v>
          </cell>
          <cell r="F15">
            <v>22.283111665495682</v>
          </cell>
          <cell r="G15">
            <v>8.5627104829860698</v>
          </cell>
          <cell r="H15">
            <v>5.8130810615466322</v>
          </cell>
        </row>
        <row r="16">
          <cell r="B16" t="str">
            <v>Occupazione (a)</v>
          </cell>
          <cell r="D16">
            <v>4.8808239576936252E-2</v>
          </cell>
          <cell r="E16">
            <v>-10.288646382287626</v>
          </cell>
          <cell r="F16">
            <v>7.5632289542775011</v>
          </cell>
          <cell r="G16">
            <v>1.5036827292769894</v>
          </cell>
          <cell r="H16">
            <v>2.4219826469484174</v>
          </cell>
        </row>
        <row r="17">
          <cell r="B17" t="str">
            <v>Disoccupazione (b)</v>
          </cell>
          <cell r="C17" t="str">
            <v>Tasso (b) disoccup.</v>
          </cell>
          <cell r="D17">
            <v>9.864512234484776</v>
          </cell>
          <cell r="E17">
            <v>9.3285719434138503</v>
          </cell>
          <cell r="F17">
            <v>9.4938465000000001</v>
          </cell>
          <cell r="G17">
            <v>9.8930362499999998</v>
          </cell>
          <cell r="H17">
            <v>9.8650334999999991</v>
          </cell>
        </row>
        <row r="18">
          <cell r="B18" t="str">
            <v>Prezzi al consumo</v>
          </cell>
          <cell r="D18">
            <v>0.61124694376528677</v>
          </cell>
          <cell r="E18">
            <v>-0.13770757391656785</v>
          </cell>
          <cell r="F18">
            <v>1.873799480856575</v>
          </cell>
          <cell r="G18">
            <v>5.0499792897556794</v>
          </cell>
          <cell r="H18">
            <v>1.8470610947479038</v>
          </cell>
        </row>
        <row r="19">
          <cell r="B19" t="str">
            <v>Saldo c. cor. Bil Pag (c)</v>
          </cell>
          <cell r="D19">
            <v>3.1251508816889952</v>
          </cell>
          <cell r="E19">
            <v>3.7246320229235463</v>
          </cell>
          <cell r="F19">
            <v>3.2586411550450163</v>
          </cell>
          <cell r="G19">
            <v>0.6243659895173449</v>
          </cell>
          <cell r="H19">
            <v>0.90006887043937955</v>
          </cell>
        </row>
        <row r="20">
          <cell r="B20" t="str">
            <v>Avanzo primario (c)</v>
          </cell>
          <cell r="D20">
            <v>1.8196811786764835</v>
          </cell>
          <cell r="E20">
            <v>-6.1428667549053824</v>
          </cell>
          <cell r="F20">
            <v>-3.6259946605281499</v>
          </cell>
          <cell r="G20">
            <v>-2.4504948672508959</v>
          </cell>
          <cell r="H20">
            <v>-0.93148565729630128</v>
          </cell>
        </row>
        <row r="21">
          <cell r="B21" t="str">
            <v>Indebitamento A. P. (c)</v>
          </cell>
          <cell r="C21" t="str">
            <v>Indeb. AP /Pil (a)</v>
          </cell>
          <cell r="D21">
            <v>1.5402526045442768</v>
          </cell>
          <cell r="E21">
            <v>9.6047486072323274</v>
          </cell>
          <cell r="F21">
            <v>7.1585387296588499</v>
          </cell>
          <cell r="G21">
            <v>5.829859443380121</v>
          </cell>
          <cell r="H21">
            <v>4.2220843389861393</v>
          </cell>
        </row>
        <row r="22">
          <cell r="B22" t="str">
            <v>Debito A. Pubbliche (c)</v>
          </cell>
          <cell r="C22" t="str">
            <v>Debito AP /Pil (a)</v>
          </cell>
          <cell r="D22">
            <v>134.13871907905113</v>
          </cell>
          <cell r="E22">
            <v>155.31267296362128</v>
          </cell>
          <cell r="F22">
            <v>150.36876431252978</v>
          </cell>
          <cell r="G22">
            <v>148.96338463326262</v>
          </cell>
          <cell r="H22">
            <v>146.84838809234415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"/>
      <sheetName val="txt"/>
      <sheetName val="idx"/>
      <sheetName val="w"/>
      <sheetName val="e"/>
      <sheetName val="n1"/>
      <sheetName val="n2"/>
      <sheetName val="rpil"/>
      <sheetName val="rt1"/>
      <sheetName val="rt2"/>
      <sheetName val="rce"/>
      <sheetName val="rva"/>
      <sheetName val="rx"/>
      <sheetName val="rm"/>
      <sheetName val="rul1"/>
      <sheetName val="rul2"/>
      <sheetName val="rml"/>
      <sheetName val="ucer"/>
      <sheetName val="dbin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3">
          <cell r="B3" t="str">
            <v>2019</v>
          </cell>
          <cell r="C3" t="str">
            <v>2020</v>
          </cell>
          <cell r="D3" t="str">
            <v>2021</v>
          </cell>
          <cell r="E3" t="str">
            <v>2022</v>
          </cell>
          <cell r="F3" t="str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8" Type="http://schemas.openxmlformats.org/officeDocument/2006/relationships/hyperlink" Target="http://www.ucer.camcom.it/studi-ricerche/analisi/imprenditoria-giovanile" TargetMode="External"/><Relationship Id="rId13" Type="http://schemas.openxmlformats.org/officeDocument/2006/relationships/hyperlink" Target="http://www.ucer.camcom.it/studi-ricerche/analisi/scenario-previsione" TargetMode="External"/><Relationship Id="rId3" Type="http://schemas.openxmlformats.org/officeDocument/2006/relationships/hyperlink" Target="http://www.ucer.camcom.it/studi-ricerche/analisi/os-congiuntura-commercio" TargetMode="External"/><Relationship Id="rId7" Type="http://schemas.openxmlformats.org/officeDocument/2006/relationships/hyperlink" Target="http://www.ucer.camcom.it/studi-ricerche/analisi/imprenditoria-femminile" TargetMode="External"/><Relationship Id="rId12" Type="http://schemas.openxmlformats.org/officeDocument/2006/relationships/hyperlink" Target="https://www.ucer.camcom.it/studi-ricerche/analisi/scecoer" TargetMode="External"/><Relationship Id="rId2" Type="http://schemas.openxmlformats.org/officeDocument/2006/relationships/hyperlink" Target="https://www.ucer.camcom.it/studi-ricerche/analisi/os-congiuntura-artigianato" TargetMode="External"/><Relationship Id="rId16" Type="http://schemas.openxmlformats.org/officeDocument/2006/relationships/drawing" Target="../drawings/drawing55.xml"/><Relationship Id="rId1" Type="http://schemas.openxmlformats.org/officeDocument/2006/relationships/hyperlink" Target="https://www.ucer.camcom.it/studi-ricerche/analisi/os-congiuntura" TargetMode="External"/><Relationship Id="rId6" Type="http://schemas.openxmlformats.org/officeDocument/2006/relationships/hyperlink" Target="http://www.ucer.camcom.it/studi-ricerche/analisi/imprenditoria-estera" TargetMode="External"/><Relationship Id="rId11" Type="http://schemas.openxmlformats.org/officeDocument/2006/relationships/hyperlink" Target="http://www.ucer.camcom.it/studi-ricerche/dati/bd" TargetMode="External"/><Relationship Id="rId5" Type="http://schemas.openxmlformats.org/officeDocument/2006/relationships/hyperlink" Target="http://www.ucer.camcom.it/studi-ricerche/analisi/demografia-imprese" TargetMode="External"/><Relationship Id="rId15" Type="http://schemas.openxmlformats.org/officeDocument/2006/relationships/printerSettings" Target="../printerSettings/printerSettings27.bin"/><Relationship Id="rId10" Type="http://schemas.openxmlformats.org/officeDocument/2006/relationships/hyperlink" Target="http://www.ucer.camcom.it/studi-ricerche/analisi/rapporto-economia-regionale" TargetMode="External"/><Relationship Id="rId4" Type="http://schemas.openxmlformats.org/officeDocument/2006/relationships/hyperlink" Target="http://www.ucer.camcom.it/studi-ricerche/analisi/os-congiuntura-costruzioni" TargetMode="External"/><Relationship Id="rId9" Type="http://schemas.openxmlformats.org/officeDocument/2006/relationships/hyperlink" Target="https://www.ucer.camcom.it/studi-ricerche/analisi/addetti-localizzazioni/" TargetMode="External"/><Relationship Id="rId14" Type="http://schemas.openxmlformats.org/officeDocument/2006/relationships/hyperlink" Target="http://www.ucer.camcom.it/studi-ricerche/analisi/esportazioni-regionali" TargetMode="Externa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2:P38"/>
  <sheetViews>
    <sheetView workbookViewId="0"/>
  </sheetViews>
  <sheetFormatPr defaultRowHeight="10.199999999999999" x14ac:dyDescent="0.2"/>
  <cols>
    <col min="1" max="1" width="21.140625" bestFit="1" customWidth="1"/>
  </cols>
  <sheetData>
    <row r="22" spans="1:16" ht="44.4" x14ac:dyDescent="0.2">
      <c r="A22" s="4" t="str">
        <f>[1]rif!$A$2</f>
        <v>aprile 2022</v>
      </c>
      <c r="B22" s="2"/>
      <c r="C22" s="2"/>
      <c r="D22" s="2"/>
      <c r="E22" s="2"/>
      <c r="F22" s="2"/>
      <c r="G22" s="3" t="str">
        <f>[2]rif!$A$1</f>
        <v>Scenario di previsione</v>
      </c>
      <c r="H22" s="2"/>
      <c r="I22" s="2"/>
      <c r="J22" s="2"/>
      <c r="K22" s="2"/>
      <c r="L22" s="2"/>
      <c r="M22" s="2"/>
      <c r="N22" s="2"/>
      <c r="O22" s="2"/>
      <c r="P22" s="2"/>
    </row>
    <row r="38" spans="11:11" ht="34.5" x14ac:dyDescent="0.45">
      <c r="K38" s="72" t="s">
        <v>136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68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6" t="str">
        <f>[1]rif!$E$13</f>
        <v>Il quadro regionale. Principali variabili di conto economico, tasso di variazione</v>
      </c>
    </row>
    <row r="57" spans="1:1" ht="15" customHeight="1" x14ac:dyDescent="0.25">
      <c r="A57" s="10" t="str">
        <f>[1]rif!$A$33</f>
        <v>Fonte: elaborazioni Sistema camerale regionale su dati Prometeia, Scenari per le economie locali, aprile 2022</v>
      </c>
    </row>
    <row r="68" spans="1:1" ht="8.1" customHeight="1" x14ac:dyDescent="0.25">
      <c r="A68" s="10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6" t="str">
        <f>[1]rif!$E$14</f>
        <v>Il quadro regionale. Valore aggiunto: i settori, variazione, quota e indice (2000=100)</v>
      </c>
    </row>
    <row r="57" spans="1:1" ht="15" customHeight="1" x14ac:dyDescent="0.25">
      <c r="A57" s="10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6" t="str">
        <f>[1]rif!$E$15</f>
        <v>Il quadro regionale. Esportazioni: indice (2000=100), tasso di variazione e quota</v>
      </c>
    </row>
    <row r="57" spans="1:1" ht="15" customHeight="1" x14ac:dyDescent="0.25">
      <c r="A57" s="10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6" t="str">
        <f>[1]rif!$E$16</f>
        <v>Il quadro regionale. Importazioni: indice (2000=100), tasso di variazione e quota</v>
      </c>
    </row>
    <row r="57" spans="1:1" ht="15" customHeight="1" x14ac:dyDescent="0.25">
      <c r="A57" s="10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&amp;C&amp;K0070C0Scenario di previsione</oddHeader>
    <oddFooter>&amp;C&amp;10&amp;K06-049Il quadro regionale&amp;R&amp;"Tahoma,Normale"&amp;16&amp;KC00000&amp;P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6" t="str">
        <f>[1]rif!$E$17</f>
        <v xml:space="preserve">Il quadro regionale. Unità di lavoro 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5" customHeight="1" x14ac:dyDescent="0.25">
      <c r="A57" s="10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&amp;C&amp;K0070C0Scenario di previsione</oddHeader>
    <oddFooter>&amp;C&amp;10&amp;K06-049Il quadro regionale&amp;R&amp;"Tahoma,Normale"&amp;16&amp;KC00000&amp;P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8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6" t="str">
        <f>[1]rif!$E$18</f>
        <v>Il quadro regionale. Unità di lavoro nei settori: indice e tasso di variazione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7.95" customHeight="1" x14ac:dyDescent="0.2"/>
    <row r="58" spans="1:1" ht="15" customHeight="1" x14ac:dyDescent="0.25">
      <c r="A58" s="10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&amp;C&amp;K0070C0Scenario di previsione</oddHeader>
    <oddFooter>&amp;C&amp;10&amp;K06-049Il quadro regionale&amp;R&amp;"Tahoma,Normale"&amp;16&amp;KC00000&amp;P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8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6" t="str">
        <f>[1]rif!$E$19</f>
        <v>Il quadro regionale. Lavoro: occupati, tassi di attività, occupazione e disoccupazione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1.4" x14ac:dyDescent="0.2">
      <c r="A57" s="11" t="str">
        <f>[1]rif!$B$40</f>
        <v>(*) Calcolato sulla popolazione presente in età lavorativa (15-64 anni).</v>
      </c>
    </row>
    <row r="58" spans="1:1" ht="15" customHeight="1" x14ac:dyDescent="0.25">
      <c r="A58" s="10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&amp;C&amp;K0070C0Scenario di previsione</oddHeader>
    <oddFooter>&amp;C&amp;10&amp;K06-049Il quadro regionale&amp;R&amp;"Tahoma,Normale"&amp;16&amp;KC00000&amp;P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6" t="str">
        <f>[1]rif!$E$20</f>
        <v>Il quadro provinciale. Valore aggiunto: indice (2000=100) e tasso di variazione</v>
      </c>
    </row>
    <row r="57" spans="1:1" ht="15" customHeight="1" x14ac:dyDescent="0.25">
      <c r="A57" s="10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L23"/>
  <sheetViews>
    <sheetView zoomScaleNormal="100" workbookViewId="0"/>
  </sheetViews>
  <sheetFormatPr defaultColWidth="9.28515625" defaultRowHeight="10.199999999999999" x14ac:dyDescent="0.2"/>
  <cols>
    <col min="1" max="1" width="55.85546875" style="1" customWidth="1"/>
    <col min="2" max="4" width="11.28515625" style="1" customWidth="1"/>
    <col min="5" max="5" width="3.85546875" style="1" customWidth="1"/>
    <col min="6" max="8" width="11.28515625" style="1" customWidth="1"/>
    <col min="9" max="9" width="3.85546875" style="1" customWidth="1"/>
    <col min="10" max="12" width="11.28515625" style="1" customWidth="1"/>
    <col min="13" max="16384" width="9.28515625" style="1"/>
  </cols>
  <sheetData>
    <row r="1" spans="1:12" ht="22.95" x14ac:dyDescent="0.4">
      <c r="A1" s="36" t="str">
        <f>[1]rif!$E$21</f>
        <v>Il quadro provinciale. Principali variabili, tasso di variazione(*) - 1 (1)</v>
      </c>
    </row>
    <row r="2" spans="1:12" ht="7.95" customHeight="1" thickBot="1" x14ac:dyDescent="0.25"/>
    <row r="3" spans="1:12" ht="26.1" customHeight="1" thickBot="1" x14ac:dyDescent="0.4">
      <c r="A3" s="7"/>
      <c r="B3" s="74" t="str">
        <f>db!D4</f>
        <v>Piacenza</v>
      </c>
      <c r="C3" s="74"/>
      <c r="D3" s="74"/>
      <c r="E3" s="7"/>
      <c r="F3" s="75" t="str">
        <f>[1]erdb!$D$4</f>
        <v>Emilia-Romagna</v>
      </c>
      <c r="G3" s="75"/>
      <c r="H3" s="75"/>
      <c r="I3" s="49"/>
      <c r="J3" s="75" t="str">
        <f>[1]itdb!$D$4</f>
        <v>Italia</v>
      </c>
      <c r="K3" s="75"/>
      <c r="L3" s="75"/>
    </row>
    <row r="4" spans="1:12" ht="3.9" customHeight="1" x14ac:dyDescent="0.35">
      <c r="A4" s="5"/>
      <c r="B4" s="5"/>
      <c r="C4" s="5"/>
      <c r="D4" s="5"/>
      <c r="E4" s="5"/>
      <c r="F4" s="48"/>
      <c r="G4" s="48"/>
      <c r="H4" s="48"/>
      <c r="I4" s="48"/>
      <c r="J4" s="48"/>
      <c r="K4" s="48"/>
      <c r="L4" s="48"/>
    </row>
    <row r="5" spans="1:12" ht="26.1" customHeight="1" thickBot="1" x14ac:dyDescent="0.4">
      <c r="A5" s="8"/>
      <c r="B5" s="40">
        <f>db!$A$22</f>
        <v>2021</v>
      </c>
      <c r="C5" s="40">
        <f>db!$A$23</f>
        <v>2022</v>
      </c>
      <c r="D5" s="40">
        <f>db!$A$24</f>
        <v>2023</v>
      </c>
      <c r="E5" s="41"/>
      <c r="F5" s="40">
        <f>[1]erdb!$A$22</f>
        <v>2021</v>
      </c>
      <c r="G5" s="40">
        <f>[1]erdb!$A$23</f>
        <v>2022</v>
      </c>
      <c r="H5" s="40">
        <f>[1]erdb!$A$24</f>
        <v>2023</v>
      </c>
      <c r="I5" s="40"/>
      <c r="J5" s="40">
        <f>[1]itdb!$A$22</f>
        <v>2021</v>
      </c>
      <c r="K5" s="40">
        <f>[1]itdb!$A$23</f>
        <v>2022</v>
      </c>
      <c r="L5" s="40">
        <f>[1]itdb!$A$24</f>
        <v>2023</v>
      </c>
    </row>
    <row r="6" spans="1:12" ht="25.95" customHeight="1" x14ac:dyDescent="0.35">
      <c r="A6" s="38" t="s">
        <v>64</v>
      </c>
      <c r="B6" s="39">
        <f>db!$H$22</f>
        <v>-3.9082900366943951</v>
      </c>
      <c r="C6" s="39">
        <f>db!$H$23</f>
        <v>1.3293656370476636</v>
      </c>
      <c r="D6" s="39">
        <f>db!$H$24</f>
        <v>1.8762232605283868</v>
      </c>
      <c r="E6" s="38"/>
      <c r="F6" s="39">
        <f>[1]erdb!$H$22</f>
        <v>13.783463221503123</v>
      </c>
      <c r="G6" s="39">
        <f>[1]erdb!$H$23</f>
        <v>4.4881269748929364</v>
      </c>
      <c r="H6" s="39">
        <f>[1]erdb!$H$24</f>
        <v>4.2509321772370434</v>
      </c>
      <c r="I6" s="39"/>
      <c r="J6" s="39">
        <f>[1]itdb!$H$22</f>
        <v>12.16545746260087</v>
      </c>
      <c r="K6" s="39">
        <f>[1]itdb!$H$23</f>
        <v>4.8549028679525819</v>
      </c>
      <c r="L6" s="39">
        <f>[1]itdb!$H$24</f>
        <v>4.5936644627494028</v>
      </c>
    </row>
    <row r="7" spans="1:12" ht="25.95" customHeight="1" x14ac:dyDescent="0.35">
      <c r="A7" s="43" t="s">
        <v>65</v>
      </c>
      <c r="B7" s="44">
        <f>db!$I$22</f>
        <v>-13.147004139415163</v>
      </c>
      <c r="C7" s="44">
        <f>db!$I$23</f>
        <v>8.1878710218125086</v>
      </c>
      <c r="D7" s="44">
        <f>db!$I$24</f>
        <v>7.1760393906551867</v>
      </c>
      <c r="E7" s="43"/>
      <c r="F7" s="44">
        <f>[1]erdb!$I$22</f>
        <v>11.478687939150078</v>
      </c>
      <c r="G7" s="44">
        <f>[1]erdb!$I$23</f>
        <v>3.4149424846398047</v>
      </c>
      <c r="H7" s="44">
        <f>[1]erdb!$I$24</f>
        <v>3.4675122294919758</v>
      </c>
      <c r="I7" s="44"/>
      <c r="J7" s="44">
        <f>[1]itdb!$I$22</f>
        <v>12.336458112520976</v>
      </c>
      <c r="K7" s="44">
        <f>[1]itdb!$I$23</f>
        <v>3.28163697440087</v>
      </c>
      <c r="L7" s="44">
        <f>[1]itdb!$I$24</f>
        <v>3.3533936987053981</v>
      </c>
    </row>
    <row r="8" spans="1:12" ht="25.95" customHeight="1" x14ac:dyDescent="0.35">
      <c r="A8" s="42" t="s">
        <v>57</v>
      </c>
      <c r="B8" s="39"/>
      <c r="C8" s="39"/>
      <c r="D8" s="39"/>
      <c r="E8" s="38"/>
      <c r="F8" s="39"/>
      <c r="G8" s="39"/>
      <c r="H8" s="39"/>
      <c r="I8" s="39"/>
      <c r="J8" s="39"/>
      <c r="K8" s="39"/>
      <c r="L8" s="39"/>
    </row>
    <row r="9" spans="1:12" ht="25.95" customHeight="1" x14ac:dyDescent="0.35">
      <c r="A9" s="43" t="s">
        <v>58</v>
      </c>
      <c r="B9" s="44">
        <f>db!$R$22</f>
        <v>2.6792553534348951</v>
      </c>
      <c r="C9" s="44">
        <f>db!$R$23</f>
        <v>2.621055265544503</v>
      </c>
      <c r="D9" s="44">
        <f>db!$R$24</f>
        <v>1.9506161689073931</v>
      </c>
      <c r="E9" s="43"/>
      <c r="F9" s="44">
        <f>[1]erdb!$R$22</f>
        <v>-2.3634527781036252</v>
      </c>
      <c r="G9" s="44">
        <f>[1]erdb!$R$23</f>
        <v>4.8913510375347968E-2</v>
      </c>
      <c r="H9" s="44">
        <f>[1]erdb!$R$24</f>
        <v>0.64765497381451542</v>
      </c>
      <c r="I9" s="44"/>
      <c r="J9" s="44">
        <f>[1]itdb!$R$22</f>
        <v>-0.78664424571326386</v>
      </c>
      <c r="K9" s="44">
        <f>[1]itdb!$R$23</f>
        <v>-0.73097566142998893</v>
      </c>
      <c r="L9" s="44">
        <f>[1]itdb!$R$24</f>
        <v>1.1229160323930953</v>
      </c>
    </row>
    <row r="10" spans="1:12" ht="25.95" customHeight="1" x14ac:dyDescent="0.35">
      <c r="A10" s="38" t="s">
        <v>59</v>
      </c>
      <c r="B10" s="39">
        <f>db!$S$22</f>
        <v>12.001726564615911</v>
      </c>
      <c r="C10" s="39">
        <f>db!$S$23</f>
        <v>0.31042686041511391</v>
      </c>
      <c r="D10" s="39">
        <f>db!$S$24</f>
        <v>3.0225339094879677</v>
      </c>
      <c r="E10" s="38"/>
      <c r="F10" s="39">
        <f>[1]erdb!$S$22</f>
        <v>11.859477762842751</v>
      </c>
      <c r="G10" s="39">
        <f>[1]erdb!$S$23</f>
        <v>-1.7091213338704669E-2</v>
      </c>
      <c r="H10" s="39">
        <f>[1]erdb!$S$24</f>
        <v>2.6772507304448467</v>
      </c>
      <c r="I10" s="39"/>
      <c r="J10" s="39">
        <f>[1]itdb!$S$22</f>
        <v>11.868942435869002</v>
      </c>
      <c r="K10" s="39">
        <f>[1]itdb!$S$23</f>
        <v>-0.60110155841757162</v>
      </c>
      <c r="L10" s="39">
        <f>[1]itdb!$S$24</f>
        <v>2.4041241256944845</v>
      </c>
    </row>
    <row r="11" spans="1:12" ht="25.95" customHeight="1" x14ac:dyDescent="0.35">
      <c r="A11" s="43" t="s">
        <v>60</v>
      </c>
      <c r="B11" s="44">
        <f>db!$T$22</f>
        <v>25.202309431694946</v>
      </c>
      <c r="C11" s="44">
        <f>db!$T$23</f>
        <v>9.795470278677687</v>
      </c>
      <c r="D11" s="44">
        <f>db!$T$24</f>
        <v>6.2906203424516693</v>
      </c>
      <c r="E11" s="43"/>
      <c r="F11" s="44">
        <f>[1]erdb!$T$22</f>
        <v>22.055725108968339</v>
      </c>
      <c r="G11" s="44">
        <f>[1]erdb!$T$23</f>
        <v>8.635256744103593</v>
      </c>
      <c r="H11" s="44">
        <f>[1]erdb!$T$24</f>
        <v>5.8526597732193153</v>
      </c>
      <c r="I11" s="44"/>
      <c r="J11" s="44">
        <f>[1]itdb!$T$22</f>
        <v>21.269494204013117</v>
      </c>
      <c r="K11" s="44">
        <f>[1]itdb!$T$23</f>
        <v>8.5556619828572877</v>
      </c>
      <c r="L11" s="44">
        <f>[1]itdb!$T$24</f>
        <v>5.8139636233557335</v>
      </c>
    </row>
    <row r="12" spans="1:12" ht="25.95" customHeight="1" x14ac:dyDescent="0.35">
      <c r="A12" s="38" t="s">
        <v>61</v>
      </c>
      <c r="B12" s="39">
        <f>db!$U$22</f>
        <v>3.2019525205739141</v>
      </c>
      <c r="C12" s="39">
        <f>db!$U$23</f>
        <v>2.3491724033675832</v>
      </c>
      <c r="D12" s="39">
        <f>db!$U$24</f>
        <v>2.1745417374701148</v>
      </c>
      <c r="E12" s="38"/>
      <c r="F12" s="39">
        <f>[1]erdb!$U$22</f>
        <v>4.7179348973394486</v>
      </c>
      <c r="G12" s="39">
        <f>[1]erdb!$U$23</f>
        <v>3.0141419633628042</v>
      </c>
      <c r="H12" s="39">
        <f>[1]erdb!$U$24</f>
        <v>2.5119252863022856</v>
      </c>
      <c r="I12" s="39"/>
      <c r="J12" s="39">
        <f>[1]itdb!$U$22</f>
        <v>4.492210882210923</v>
      </c>
      <c r="K12" s="39">
        <f>[1]itdb!$U$23</f>
        <v>2.6342299552108095</v>
      </c>
      <c r="L12" s="39">
        <f>[1]itdb!$U$24</f>
        <v>2.2925356163194355</v>
      </c>
    </row>
    <row r="13" spans="1:12" ht="25.95" customHeight="1" x14ac:dyDescent="0.35">
      <c r="A13" s="43" t="s">
        <v>62</v>
      </c>
      <c r="B13" s="44">
        <f>db!$V$22</f>
        <v>6.1558050328265557</v>
      </c>
      <c r="C13" s="44">
        <f>db!$V$23</f>
        <v>2.2031831993076789</v>
      </c>
      <c r="D13" s="44">
        <f>db!$V$24</f>
        <v>2.5852567104364343</v>
      </c>
      <c r="E13" s="43"/>
      <c r="F13" s="44">
        <f>[1]erdb!$V$22</f>
        <v>7.1800014393903933</v>
      </c>
      <c r="G13" s="44">
        <f>[1]erdb!$V$23</f>
        <v>2.3560887808914632</v>
      </c>
      <c r="H13" s="44">
        <f>[1]erdb!$V$24</f>
        <v>2.684126406822096</v>
      </c>
      <c r="I13" s="44"/>
      <c r="J13" s="44">
        <f>[1]itdb!$V$22</f>
        <v>6.5504708927822453</v>
      </c>
      <c r="K13" s="44">
        <f>[1]itdb!$V$23</f>
        <v>2.2065668718830755</v>
      </c>
      <c r="L13" s="44">
        <f>[1]itdb!$V$24</f>
        <v>2.4826716644361424</v>
      </c>
    </row>
    <row r="14" spans="1:12" ht="25.95" customHeight="1" x14ac:dyDescent="0.35">
      <c r="A14" s="42" t="s">
        <v>16</v>
      </c>
      <c r="B14" s="39"/>
      <c r="C14" s="39"/>
      <c r="D14" s="39"/>
      <c r="E14" s="38"/>
      <c r="F14" s="39"/>
      <c r="G14" s="39"/>
      <c r="H14" s="39"/>
      <c r="I14" s="39"/>
      <c r="J14" s="39"/>
      <c r="K14" s="39"/>
      <c r="L14" s="39"/>
    </row>
    <row r="15" spans="1:12" ht="25.95" customHeight="1" x14ac:dyDescent="0.35">
      <c r="A15" s="43" t="s">
        <v>58</v>
      </c>
      <c r="B15" s="44">
        <f>db!$AJ$22</f>
        <v>6.8083992228212376</v>
      </c>
      <c r="C15" s="44">
        <f>db!$AJ$23</f>
        <v>-10.14440944773134</v>
      </c>
      <c r="D15" s="44">
        <f>db!$AJ$24</f>
        <v>-3.3477752461370525</v>
      </c>
      <c r="E15" s="43"/>
      <c r="F15" s="44">
        <f>[1]erdb!$AJ$22</f>
        <v>-2.890504217013401</v>
      </c>
      <c r="G15" s="44">
        <f>[1]erdb!$AJ$23</f>
        <v>-6.5142647775760292</v>
      </c>
      <c r="H15" s="44">
        <f>[1]erdb!$AJ$24</f>
        <v>-0.96328888669796608</v>
      </c>
      <c r="I15" s="44"/>
      <c r="J15" s="44">
        <f>[1]itdb!$AJ$22</f>
        <v>2.9693251533742249</v>
      </c>
      <c r="K15" s="44">
        <f>[1]itdb!$AJ$23</f>
        <v>-5.2406557832856642</v>
      </c>
      <c r="L15" s="44">
        <f>[1]itdb!$AJ$24</f>
        <v>0.42369175422534155</v>
      </c>
    </row>
    <row r="16" spans="1:12" ht="25.95" customHeight="1" x14ac:dyDescent="0.35">
      <c r="A16" s="38" t="s">
        <v>59</v>
      </c>
      <c r="B16" s="39">
        <f>db!$AK$22</f>
        <v>8.2101261485756147</v>
      </c>
      <c r="C16" s="39">
        <f>db!$AK$23</f>
        <v>-0.65020966194087038</v>
      </c>
      <c r="D16" s="39">
        <f>db!$AK$24</f>
        <v>1.1777406039433558</v>
      </c>
      <c r="E16" s="38"/>
      <c r="F16" s="39">
        <f>[1]erdb!$AK$22</f>
        <v>12.015910564683697</v>
      </c>
      <c r="G16" s="39">
        <f>[1]erdb!$AK$23</f>
        <v>0.17382102883733985</v>
      </c>
      <c r="H16" s="39">
        <f>[1]erdb!$AK$24</f>
        <v>1.782928181193788</v>
      </c>
      <c r="I16" s="39"/>
      <c r="J16" s="39">
        <f>[1]itdb!$AK$22</f>
        <v>10.402694566156967</v>
      </c>
      <c r="K16" s="39">
        <f>[1]itdb!$AK$23</f>
        <v>-0.36564261080253013</v>
      </c>
      <c r="L16" s="39">
        <f>[1]itdb!$AK$24</f>
        <v>1.3687969260901545</v>
      </c>
    </row>
    <row r="17" spans="1:12" ht="25.95" customHeight="1" x14ac:dyDescent="0.35">
      <c r="A17" s="43" t="s">
        <v>60</v>
      </c>
      <c r="B17" s="44">
        <f>db!$AL$22</f>
        <v>17.879713299338906</v>
      </c>
      <c r="C17" s="44">
        <f>db!$AL$23</f>
        <v>3.9153728510706642</v>
      </c>
      <c r="D17" s="44">
        <f>db!$AL$24</f>
        <v>3.7684267296694385</v>
      </c>
      <c r="E17" s="43"/>
      <c r="F17" s="44">
        <f>[1]erdb!$AL$22</f>
        <v>21.415159883424973</v>
      </c>
      <c r="G17" s="44">
        <f>[1]erdb!$AL$23</f>
        <v>1.2542059437407493</v>
      </c>
      <c r="H17" s="44">
        <f>[1]erdb!$AL$24</f>
        <v>2.6504230396485973</v>
      </c>
      <c r="I17" s="44"/>
      <c r="J17" s="44">
        <f>[1]itdb!$AL$22</f>
        <v>18.920905615995288</v>
      </c>
      <c r="K17" s="44">
        <f>[1]itdb!$AL$23</f>
        <v>0.88988116394430605</v>
      </c>
      <c r="L17" s="44">
        <f>[1]itdb!$AL$24</f>
        <v>2.3104683054785413</v>
      </c>
    </row>
    <row r="18" spans="1:12" ht="25.95" customHeight="1" x14ac:dyDescent="0.3">
      <c r="A18" s="38" t="s">
        <v>61</v>
      </c>
      <c r="B18" s="39">
        <f>db!$AM$22</f>
        <v>4.1683275932776098</v>
      </c>
      <c r="C18" s="39">
        <f>db!$AM$23</f>
        <v>5.3607988169496412</v>
      </c>
      <c r="D18" s="39">
        <f>db!$AM$24</f>
        <v>3.9055174389905245</v>
      </c>
      <c r="E18" s="38"/>
      <c r="F18" s="39">
        <f>[1]erdb!$AM$22</f>
        <v>5.9176249929064229</v>
      </c>
      <c r="G18" s="39">
        <f>[1]erdb!$AM$23</f>
        <v>2.7006156830383654</v>
      </c>
      <c r="H18" s="39">
        <f>[1]erdb!$AM$24</f>
        <v>2.980359426243484</v>
      </c>
      <c r="I18" s="39"/>
      <c r="J18" s="39">
        <f>[1]itdb!$AM$22</f>
        <v>6.3300160350225232</v>
      </c>
      <c r="K18" s="39">
        <f>[1]itdb!$AM$23</f>
        <v>2.4855374064576496</v>
      </c>
      <c r="L18" s="39">
        <f>[1]itdb!$AM$24</f>
        <v>2.7987496797210021</v>
      </c>
    </row>
    <row r="19" spans="1:12" ht="25.95" customHeight="1" x14ac:dyDescent="0.35">
      <c r="A19" s="43" t="s">
        <v>62</v>
      </c>
      <c r="B19" s="44">
        <f>db!$AN$22</f>
        <v>5.9093202849155979</v>
      </c>
      <c r="C19" s="44">
        <f>db!$AN$23</f>
        <v>3.104649396743997</v>
      </c>
      <c r="D19" s="44">
        <f>db!$AN$24</f>
        <v>2.9803102024596795</v>
      </c>
      <c r="E19" s="43"/>
      <c r="F19" s="44">
        <f>[1]erdb!$AN$22</f>
        <v>7.6513800638080331</v>
      </c>
      <c r="G19" s="44">
        <f>[1]erdb!$AN$23</f>
        <v>1.6567734834435743</v>
      </c>
      <c r="H19" s="44">
        <f>[1]erdb!$AN$24</f>
        <v>2.5459394126598145</v>
      </c>
      <c r="I19" s="44"/>
      <c r="J19" s="44">
        <f>[1]itdb!$AN$22</f>
        <v>7.5623227760998279</v>
      </c>
      <c r="K19" s="44">
        <f>[1]itdb!$AN$23</f>
        <v>1.5037088673150345</v>
      </c>
      <c r="L19" s="44">
        <f>[1]itdb!$AN$24</f>
        <v>2.4219889205443934</v>
      </c>
    </row>
    <row r="20" spans="1:12" ht="3.9" customHeight="1" thickBot="1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</row>
    <row r="21" spans="1:12" ht="3" customHeight="1" x14ac:dyDescent="0.2"/>
    <row r="22" spans="1:12" ht="12" customHeight="1" x14ac:dyDescent="0.2">
      <c r="A22" s="9" t="str">
        <f>[1]rif!$B$37</f>
        <v>(*) Salvo diversa indicazione. (^) Dati Italia definitivi: Istat, Conti economici annuali (non corretti per i giorni di calendario). (1) Valori concatenati, anno di riferimento 2015.</v>
      </c>
    </row>
    <row r="23" spans="1:12" ht="15" customHeight="1" x14ac:dyDescent="0.25">
      <c r="A23" s="10" t="str">
        <f>[1]rif!$A$33</f>
        <v>Fonte: elaborazioni Sistema camerale regionale su dati Prometeia, Scenari per le economie locali, aprile 2022</v>
      </c>
    </row>
  </sheetData>
  <mergeCells count="3">
    <mergeCell ref="B3:D3"/>
    <mergeCell ref="F3:H3"/>
    <mergeCell ref="J3:L3"/>
  </mergeCell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L20"/>
  <sheetViews>
    <sheetView zoomScaleNormal="100" workbookViewId="0"/>
  </sheetViews>
  <sheetFormatPr defaultColWidth="9.28515625" defaultRowHeight="10.199999999999999" x14ac:dyDescent="0.2"/>
  <cols>
    <col min="1" max="1" width="55.85546875" style="1" customWidth="1"/>
    <col min="2" max="4" width="11.28515625" style="1" customWidth="1"/>
    <col min="5" max="5" width="3.85546875" style="1" customWidth="1"/>
    <col min="6" max="8" width="11.28515625" style="1" customWidth="1"/>
    <col min="9" max="9" width="3.85546875" style="1" customWidth="1"/>
    <col min="10" max="12" width="11.28515625" style="1" customWidth="1"/>
    <col min="13" max="16384" width="9.28515625" style="1"/>
  </cols>
  <sheetData>
    <row r="1" spans="1:12" ht="22.95" x14ac:dyDescent="0.4">
      <c r="A1" s="36" t="str">
        <f>[1]rif!$E$22</f>
        <v>Il quadro provinciale. Principali variabili, tasso di variazione(*) - 2</v>
      </c>
    </row>
    <row r="2" spans="1:12" ht="12" customHeight="1" x14ac:dyDescent="0.2"/>
    <row r="3" spans="1:12" ht="3" customHeight="1" thickBot="1" x14ac:dyDescent="0.25"/>
    <row r="4" spans="1:12" ht="26.1" customHeight="1" thickBot="1" x14ac:dyDescent="0.4">
      <c r="A4" s="7"/>
      <c r="B4" s="74" t="str">
        <f>db!D4</f>
        <v>Piacenza</v>
      </c>
      <c r="C4" s="74"/>
      <c r="D4" s="74"/>
      <c r="E4" s="7"/>
      <c r="F4" s="75" t="str">
        <f>[1]erdb!$D$4</f>
        <v>Emilia-Romagna</v>
      </c>
      <c r="G4" s="75"/>
      <c r="H4" s="75"/>
      <c r="I4" s="49"/>
      <c r="J4" s="75" t="str">
        <f>[1]itdb!$D$4</f>
        <v>Italia</v>
      </c>
      <c r="K4" s="75"/>
      <c r="L4" s="75"/>
    </row>
    <row r="5" spans="1:12" ht="3.9" customHeight="1" x14ac:dyDescent="0.35">
      <c r="A5" s="5"/>
      <c r="B5" s="5"/>
      <c r="C5" s="5"/>
      <c r="D5" s="5"/>
      <c r="E5" s="5"/>
      <c r="F5" s="48"/>
      <c r="G5" s="48"/>
      <c r="H5" s="48"/>
      <c r="I5" s="48"/>
      <c r="J5" s="48"/>
      <c r="K5" s="48"/>
      <c r="L5" s="48"/>
    </row>
    <row r="6" spans="1:12" ht="26.1" customHeight="1" thickBot="1" x14ac:dyDescent="0.4">
      <c r="A6" s="8"/>
      <c r="B6" s="40">
        <f>db!$A$22</f>
        <v>2021</v>
      </c>
      <c r="C6" s="40">
        <f>db!$A$23</f>
        <v>2022</v>
      </c>
      <c r="D6" s="40">
        <f>db!$A$24</f>
        <v>2023</v>
      </c>
      <c r="E6" s="41"/>
      <c r="F6" s="40">
        <f>[1]erdb!$A$22</f>
        <v>2021</v>
      </c>
      <c r="G6" s="40">
        <f>[1]erdb!$A$23</f>
        <v>2022</v>
      </c>
      <c r="H6" s="40">
        <f>[1]erdb!$A$24</f>
        <v>2023</v>
      </c>
      <c r="I6" s="40"/>
      <c r="J6" s="40">
        <f>[1]itdb!$A$22</f>
        <v>2021</v>
      </c>
      <c r="K6" s="40">
        <f>[1]itdb!$A$23</f>
        <v>2022</v>
      </c>
      <c r="L6" s="40">
        <f>[1]itdb!$A$24</f>
        <v>2023</v>
      </c>
    </row>
    <row r="7" spans="1:12" ht="33" customHeight="1" x14ac:dyDescent="0.35">
      <c r="A7" s="42" t="s">
        <v>48</v>
      </c>
      <c r="B7" s="45"/>
      <c r="C7" s="45"/>
      <c r="D7" s="45"/>
      <c r="E7" s="46"/>
      <c r="F7" s="45"/>
      <c r="G7" s="45"/>
      <c r="H7" s="45"/>
      <c r="I7" s="45"/>
      <c r="J7" s="45"/>
      <c r="K7" s="45"/>
      <c r="L7" s="45"/>
    </row>
    <row r="8" spans="1:12" ht="33" customHeight="1" x14ac:dyDescent="0.35">
      <c r="A8" s="43" t="s">
        <v>38</v>
      </c>
      <c r="B8" s="44">
        <f>db!$AC$22</f>
        <v>-0.78069120439753226</v>
      </c>
      <c r="C8" s="44">
        <f>db!$AC$23</f>
        <v>1.8077981003999932</v>
      </c>
      <c r="D8" s="44">
        <f>db!$AC$24</f>
        <v>1.297210333971166</v>
      </c>
      <c r="E8" s="43"/>
      <c r="F8" s="44">
        <f>[1]erdb!$AC$22</f>
        <v>0.15858250934261964</v>
      </c>
      <c r="G8" s="44">
        <f>[1]erdb!$AC$23</f>
        <v>0.93621575123763456</v>
      </c>
      <c r="H8" s="44">
        <f>[1]erdb!$AC$24</f>
        <v>1.0550459538439583</v>
      </c>
      <c r="I8" s="44"/>
      <c r="J8" s="44">
        <f>[1]itdb!$AC$22</f>
        <v>0.95039955359572659</v>
      </c>
      <c r="K8" s="44">
        <f>[1]itdb!$AC$23</f>
        <v>1.0693629730399445</v>
      </c>
      <c r="L8" s="44">
        <f>[1]itdb!$AC$24</f>
        <v>1.1118687043399023</v>
      </c>
    </row>
    <row r="9" spans="1:12" ht="33" customHeight="1" x14ac:dyDescent="0.35">
      <c r="A9" s="46" t="s">
        <v>37</v>
      </c>
      <c r="B9" s="45">
        <f>db!$AB$22</f>
        <v>-1.0241462314841687</v>
      </c>
      <c r="C9" s="45">
        <f>db!$AB$23</f>
        <v>2.2529418892876185</v>
      </c>
      <c r="D9" s="45">
        <f>db!$AB$24</f>
        <v>1.695117140310809</v>
      </c>
      <c r="E9" s="46"/>
      <c r="F9" s="45">
        <f>[1]erdb!$AB$22</f>
        <v>0.62074146952511011</v>
      </c>
      <c r="G9" s="45">
        <f>[1]erdb!$AB$23</f>
        <v>0.77552115999302007</v>
      </c>
      <c r="H9" s="45">
        <f>[1]erdb!$AB$24</f>
        <v>1.275450762086705</v>
      </c>
      <c r="I9" s="45"/>
      <c r="J9" s="45">
        <f>[1]itdb!$AB$22</f>
        <v>0.75361205918671459</v>
      </c>
      <c r="K9" s="45">
        <f>[1]itdb!$AB$23</f>
        <v>0.6237088673150426</v>
      </c>
      <c r="L9" s="45">
        <f>[1]itdb!$AB$24</f>
        <v>1.1519889205444001</v>
      </c>
    </row>
    <row r="10" spans="1:12" ht="33" customHeight="1" x14ac:dyDescent="0.35">
      <c r="A10" s="43" t="s">
        <v>54</v>
      </c>
      <c r="B10" s="44">
        <f>db!$AO$22</f>
        <v>72.402357005220153</v>
      </c>
      <c r="C10" s="44">
        <f>db!$AO$23</f>
        <v>73.788351928030266</v>
      </c>
      <c r="D10" s="44">
        <f>db!$AO$24</f>
        <v>74.845458818550242</v>
      </c>
      <c r="E10" s="43"/>
      <c r="F10" s="44">
        <f>[1]erdb!$AO$22</f>
        <v>72.40805618552838</v>
      </c>
      <c r="G10" s="44">
        <f>[1]erdb!$AO$23</f>
        <v>73.039325407885443</v>
      </c>
      <c r="H10" s="44">
        <f>[1]erdb!$AO$24</f>
        <v>73.753303554980974</v>
      </c>
      <c r="I10" s="44"/>
      <c r="J10" s="44">
        <f>[1]itdb!$AO$22</f>
        <v>64.342459067242345</v>
      </c>
      <c r="K10" s="44">
        <f>[1]itdb!$AO$23</f>
        <v>65.293622104524971</v>
      </c>
      <c r="L10" s="44">
        <f>[1]itdb!$AO$24</f>
        <v>66.293029819166435</v>
      </c>
    </row>
    <row r="11" spans="1:12" ht="33" customHeight="1" x14ac:dyDescent="0.35">
      <c r="A11" s="46" t="s">
        <v>55</v>
      </c>
      <c r="B11" s="45">
        <f>db!$AP$22</f>
        <v>68.035605199563705</v>
      </c>
      <c r="C11" s="45">
        <f>db!$AP$23</f>
        <v>69.64118067449057</v>
      </c>
      <c r="D11" s="45">
        <f>db!$AP$24</f>
        <v>70.916351771929527</v>
      </c>
      <c r="E11" s="46"/>
      <c r="F11" s="45">
        <f>[1]erdb!$AP$22</f>
        <v>68.473346045974296</v>
      </c>
      <c r="G11" s="45">
        <f>[1]erdb!$AP$23</f>
        <v>68.960348841202162</v>
      </c>
      <c r="H11" s="45">
        <f>[1]erdb!$AP$24</f>
        <v>69.786329275893848</v>
      </c>
      <c r="I11" s="45"/>
      <c r="J11" s="45">
        <f>[1]itdb!$AP$22</f>
        <v>58.23164762589181</v>
      </c>
      <c r="K11" s="45">
        <f>[1]itdb!$AP$23</f>
        <v>58.831913939602686</v>
      </c>
      <c r="L11" s="45">
        <f>[1]itdb!$AP$24</f>
        <v>59.756117667840847</v>
      </c>
    </row>
    <row r="12" spans="1:12" ht="33" customHeight="1" x14ac:dyDescent="0.35">
      <c r="A12" s="43" t="s">
        <v>42</v>
      </c>
      <c r="B12" s="44">
        <f>db!$AQ$22</f>
        <v>6.0312287973464782</v>
      </c>
      <c r="C12" s="44">
        <f>db!$AQ$23</f>
        <v>5.6203603213480964</v>
      </c>
      <c r="D12" s="44">
        <f>db!$AQ$24</f>
        <v>5.2496265085984017</v>
      </c>
      <c r="E12" s="43"/>
      <c r="F12" s="44">
        <f>[1]erdb!$AQ$22</f>
        <v>5.4340778455263656</v>
      </c>
      <c r="G12" s="44">
        <f>[1]erdb!$AQ$23</f>
        <v>5.5846306683480291</v>
      </c>
      <c r="H12" s="44">
        <f>[1]erdb!$AQ$24</f>
        <v>5.3787072414049213</v>
      </c>
      <c r="I12" s="44"/>
      <c r="J12" s="44">
        <f>[1]itdb!$AQ$22</f>
        <v>9.4973234314285513</v>
      </c>
      <c r="K12" s="44">
        <f>[1]itdb!$AQ$23</f>
        <v>9.8963849096594494</v>
      </c>
      <c r="L12" s="44">
        <f>[1]itdb!$AQ$24</f>
        <v>9.8606326625241341</v>
      </c>
    </row>
    <row r="13" spans="1:12" ht="33" customHeight="1" x14ac:dyDescent="0.35">
      <c r="A13" s="42" t="s">
        <v>18</v>
      </c>
      <c r="B13" s="45"/>
      <c r="C13" s="45"/>
      <c r="D13" s="45"/>
      <c r="E13" s="46"/>
      <c r="F13" s="45"/>
      <c r="G13" s="45"/>
      <c r="H13" s="45"/>
      <c r="I13" s="45"/>
      <c r="J13" s="45"/>
      <c r="K13" s="45"/>
      <c r="L13" s="45"/>
    </row>
    <row r="14" spans="1:12" ht="33" customHeight="1" x14ac:dyDescent="0.35">
      <c r="A14" s="43" t="s">
        <v>70</v>
      </c>
      <c r="B14" s="44">
        <f>db!$AR$22</f>
        <v>4.6293267023100881</v>
      </c>
      <c r="C14" s="44">
        <f>db!$AR$23</f>
        <v>3.7329438983795038</v>
      </c>
      <c r="D14" s="44">
        <f>db!$AR$24</f>
        <v>3.9897197215658542</v>
      </c>
      <c r="E14" s="43"/>
      <c r="F14" s="44">
        <f>[1]erdb!$AR$22</f>
        <v>4.7458249416444387</v>
      </c>
      <c r="G14" s="44">
        <f>[1]erdb!$AR$23</f>
        <v>3.8321367582917487</v>
      </c>
      <c r="H14" s="44">
        <f>[1]erdb!$AR$24</f>
        <v>4.0753015886423993</v>
      </c>
      <c r="I14" s="44"/>
      <c r="J14" s="44">
        <f>[1]itdb!$AR$22</f>
        <v>3.6899351659981816</v>
      </c>
      <c r="K14" s="44">
        <f>[1]itdb!$AR$23</f>
        <v>3.5732111905629527</v>
      </c>
      <c r="L14" s="44">
        <f>[1]itdb!$AR$24</f>
        <v>3.8323917318547451</v>
      </c>
    </row>
    <row r="15" spans="1:12" ht="33" customHeight="1" x14ac:dyDescent="0.35">
      <c r="A15" s="46" t="s">
        <v>56</v>
      </c>
      <c r="B15" s="45">
        <f>db!$AS$22</f>
        <v>28.470750513505035</v>
      </c>
      <c r="C15" s="45">
        <f>db!$AS$23</f>
        <v>29.109714166462091</v>
      </c>
      <c r="D15" s="45">
        <f>db!$AS$24</f>
        <v>29.896188017765773</v>
      </c>
      <c r="E15" s="46"/>
      <c r="F15" s="45">
        <f>[1]erdb!$AS$22</f>
        <v>30.995879268938577</v>
      </c>
      <c r="G15" s="45">
        <f>[1]erdb!$AS$23</f>
        <v>31.750033709235392</v>
      </c>
      <c r="H15" s="45">
        <f>[1]erdb!$AS$24</f>
        <v>32.595195960542029</v>
      </c>
      <c r="I15" s="45"/>
      <c r="J15" s="45">
        <f>[1]itdb!$AS$22</f>
        <v>25.545371237285345</v>
      </c>
      <c r="K15" s="45">
        <f>[1]itdb!$AS$23</f>
        <v>26.201259232995554</v>
      </c>
      <c r="L15" s="45">
        <f>[1]itdb!$AS$24</f>
        <v>26.924521036833532</v>
      </c>
    </row>
    <row r="16" spans="1:12" ht="33" customHeight="1" x14ac:dyDescent="0.3">
      <c r="A16" s="43" t="s">
        <v>63</v>
      </c>
      <c r="B16" s="44">
        <f>db!$AZ$22</f>
        <v>65.122317957521915</v>
      </c>
      <c r="C16" s="44">
        <f>db!$AZ$23</f>
        <v>65.090627903718556</v>
      </c>
      <c r="D16" s="44">
        <f>db!$AZ$24</f>
        <v>65.660367584154557</v>
      </c>
      <c r="E16" s="43"/>
      <c r="F16" s="44">
        <f>[1]erdb!$AZ$22</f>
        <v>69.488193114678509</v>
      </c>
      <c r="G16" s="44">
        <f>[1]erdb!$AZ$23</f>
        <v>70.578048932912694</v>
      </c>
      <c r="H16" s="44">
        <f>[1]erdb!$AZ$24</f>
        <v>71.559743685556114</v>
      </c>
      <c r="I16" s="44"/>
      <c r="J16" s="44">
        <f>[1]itdb!$AZ$22</f>
        <v>66.949604471818702</v>
      </c>
      <c r="K16" s="44">
        <f>[1]itdb!$AZ$23</f>
        <v>68.002753064071641</v>
      </c>
      <c r="L16" s="44">
        <f>[1]itdb!$AZ$24</f>
        <v>68.897348326163538</v>
      </c>
    </row>
    <row r="17" spans="1:12" ht="3.9" customHeight="1" thickBot="1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</row>
    <row r="18" spans="1:12" ht="3" customHeight="1" x14ac:dyDescent="0.2"/>
    <row r="19" spans="1:12" ht="15" customHeight="1" x14ac:dyDescent="0.2">
      <c r="A19" s="47" t="str">
        <f>[1]rif!$B$41</f>
        <v>(*) Salvo diversa indicazione. (1) Sulla popolazione presente 15-64 anni. (2) Tasso di variazione, prezzi correnti. (3) Migliaia di euro, valori concatenati, anno di riferimento 2015.</v>
      </c>
    </row>
    <row r="20" spans="1:12" ht="15" customHeight="1" x14ac:dyDescent="0.25">
      <c r="A20" s="10" t="str">
        <f>[1]rif!$A$33</f>
        <v>Fonte: elaborazioni Sistema camerale regionale su dati Prometeia, Scenari per le economie locali, aprile 2022</v>
      </c>
    </row>
  </sheetData>
  <mergeCells count="3">
    <mergeCell ref="B4:D4"/>
    <mergeCell ref="F4:H4"/>
    <mergeCell ref="J4:L4"/>
  </mergeCell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zoomScale="85" zoomScaleNormal="85" workbookViewId="0"/>
  </sheetViews>
  <sheetFormatPr defaultColWidth="9.28515625" defaultRowHeight="10.199999999999999" x14ac:dyDescent="0.2"/>
  <cols>
    <col min="1" max="1" width="19.7109375" style="1" customWidth="1"/>
    <col min="2" max="3" width="17.85546875" style="1" customWidth="1"/>
    <col min="4" max="4" width="19.7109375" style="1" customWidth="1"/>
    <col min="5" max="5" width="12.28515625" style="1" bestFit="1" customWidth="1"/>
    <col min="6" max="6" width="65.140625" style="1" bestFit="1" customWidth="1"/>
    <col min="7" max="16384" width="9.28515625" style="1"/>
  </cols>
  <sheetData>
    <row r="1" spans="1:7" ht="22.95" x14ac:dyDescent="0.4">
      <c r="A1" s="36"/>
      <c r="B1" s="36"/>
      <c r="C1" s="36"/>
      <c r="D1" s="36" t="s">
        <v>13</v>
      </c>
    </row>
    <row r="2" spans="1:7" ht="9" customHeight="1" x14ac:dyDescent="0.2"/>
    <row r="3" spans="1:7" ht="18" customHeight="1" x14ac:dyDescent="0.25">
      <c r="E3" s="53" t="str">
        <f>"1. "&amp;[2]rif!$B$6</f>
        <v xml:space="preserve">1. Il quadro mondiale. </v>
      </c>
      <c r="F3" s="53"/>
    </row>
    <row r="4" spans="1:7" ht="15" customHeight="1" x14ac:dyDescent="0.25">
      <c r="E4" s="53"/>
      <c r="F4" s="53" t="str">
        <f>[2]rif!$C$6</f>
        <v>Tasso di variazione del prodotto interno lordo</v>
      </c>
      <c r="G4" s="53">
        <v>3</v>
      </c>
    </row>
    <row r="5" spans="1:7" ht="18" customHeight="1" x14ac:dyDescent="0.25">
      <c r="E5" s="53" t="str">
        <f>"2. "&amp;[2]rif!$B$7</f>
        <v xml:space="preserve">2. Il quadro europeo. </v>
      </c>
      <c r="F5" s="53"/>
      <c r="G5" s="53"/>
    </row>
    <row r="6" spans="1:7" ht="15" customHeight="1" x14ac:dyDescent="0.25">
      <c r="E6" s="53"/>
      <c r="F6" s="53" t="str">
        <f>[2]rif!$C$7</f>
        <v>Tasso di variazione del prodotto interno lordo</v>
      </c>
      <c r="G6" s="53">
        <v>4</v>
      </c>
    </row>
    <row r="7" spans="1:7" ht="18" customHeight="1" x14ac:dyDescent="0.25">
      <c r="E7" s="53" t="str">
        <f>"3. "&amp;[2]rif!$B$8</f>
        <v xml:space="preserve">3. Il quadro nazionale. </v>
      </c>
      <c r="F7" s="53"/>
      <c r="G7" s="53"/>
    </row>
    <row r="8" spans="1:7" ht="15" customHeight="1" x14ac:dyDescent="0.25">
      <c r="E8" s="53"/>
      <c r="F8" s="53" t="str">
        <f>[2]rif!$C$8</f>
        <v>Principali variabili, tasso di variazione - 1</v>
      </c>
      <c r="G8" s="53">
        <v>5</v>
      </c>
    </row>
    <row r="9" spans="1:7" ht="15" customHeight="1" x14ac:dyDescent="0.25">
      <c r="E9" s="53"/>
      <c r="F9" s="53" t="str">
        <f>[2]rif!$C$9</f>
        <v>Principali variabili, tasso di variazione - 2</v>
      </c>
      <c r="G9" s="53">
        <v>6</v>
      </c>
    </row>
    <row r="10" spans="1:7" ht="18" customHeight="1" x14ac:dyDescent="0.25">
      <c r="E10" s="53" t="str">
        <f>"4. "&amp;[1]rif!$B$10</f>
        <v xml:space="preserve">4. Il quadro regionale. </v>
      </c>
      <c r="F10" s="53"/>
      <c r="G10" s="53"/>
    </row>
    <row r="11" spans="1:7" ht="15" customHeight="1" x14ac:dyDescent="0.25">
      <c r="E11" s="53"/>
      <c r="F11" s="53" t="str">
        <f>[1]rif!$D10</f>
        <v>Prodotto interno lordo: indice (2000=100) e tasso di variazione</v>
      </c>
      <c r="G11" s="53">
        <v>7</v>
      </c>
    </row>
    <row r="12" spans="1:7" ht="15" customHeight="1" x14ac:dyDescent="0.25">
      <c r="E12" s="53"/>
      <c r="F12" s="53" t="str">
        <f>[1]rif!$D11</f>
        <v>Principali variabili, tasso di variazione - 1</v>
      </c>
      <c r="G12" s="53">
        <v>8</v>
      </c>
    </row>
    <row r="13" spans="1:7" ht="15" customHeight="1" x14ac:dyDescent="0.25">
      <c r="E13" s="53"/>
      <c r="F13" s="53" t="str">
        <f>[1]rif!$D12</f>
        <v>Principali variabili, tasso di variazione - 2</v>
      </c>
      <c r="G13" s="53">
        <v>9</v>
      </c>
    </row>
    <row r="14" spans="1:7" ht="15" customHeight="1" x14ac:dyDescent="0.25">
      <c r="E14" s="53"/>
      <c r="F14" s="53" t="str">
        <f>[1]rif!$D13</f>
        <v>Principali variabili di conto economico, tasso di variazione</v>
      </c>
      <c r="G14" s="53">
        <v>10</v>
      </c>
    </row>
    <row r="15" spans="1:7" ht="15" customHeight="1" x14ac:dyDescent="0.25">
      <c r="E15" s="53"/>
      <c r="F15" s="53" t="str">
        <f>[1]rif!$D14</f>
        <v>Valore aggiunto: i settori, variazione, quota e indice (2000=100)</v>
      </c>
      <c r="G15" s="53">
        <v>11</v>
      </c>
    </row>
    <row r="16" spans="1:7" ht="15" customHeight="1" x14ac:dyDescent="0.25">
      <c r="E16" s="53"/>
      <c r="F16" s="53" t="str">
        <f>[1]rif!$D15</f>
        <v>Esportazioni: indice (2000=100), tasso di variazione e quota</v>
      </c>
      <c r="G16" s="53">
        <v>12</v>
      </c>
    </row>
    <row r="17" spans="5:7" ht="15" customHeight="1" x14ac:dyDescent="0.25">
      <c r="E17" s="53"/>
      <c r="F17" s="53" t="str">
        <f>[1]rif!$D16</f>
        <v>Importazioni: indice (2000=100), tasso di variazione e quota</v>
      </c>
      <c r="G17" s="53">
        <v>13</v>
      </c>
    </row>
    <row r="18" spans="5:7" ht="15" customHeight="1" x14ac:dyDescent="0.25">
      <c r="E18" s="53"/>
      <c r="F18" s="53" t="str">
        <f>[1]rif!$D17</f>
        <v xml:space="preserve">Unità di lavoro </v>
      </c>
      <c r="G18" s="53">
        <v>14</v>
      </c>
    </row>
    <row r="19" spans="5:7" ht="15" customHeight="1" x14ac:dyDescent="0.25">
      <c r="E19" s="53"/>
      <c r="F19" s="53" t="str">
        <f>[1]rif!$D18</f>
        <v>Unità di lavoro nei settori: indice e tasso di variazione</v>
      </c>
      <c r="G19" s="53">
        <v>15</v>
      </c>
    </row>
    <row r="20" spans="5:7" ht="15" customHeight="1" x14ac:dyDescent="0.25">
      <c r="E20" s="53"/>
      <c r="F20" s="53" t="str">
        <f>[1]rif!$D19</f>
        <v>Lavoro: occupati, tassi di attività, occupazione e disoccupazione</v>
      </c>
      <c r="G20" s="53">
        <v>16</v>
      </c>
    </row>
    <row r="21" spans="5:7" ht="18" customHeight="1" x14ac:dyDescent="0.25">
      <c r="E21" s="53" t="str">
        <f>"5. "&amp;[1]rif!$B$20</f>
        <v xml:space="preserve">5. Il quadro provinciale. </v>
      </c>
      <c r="F21" s="53"/>
      <c r="G21" s="53"/>
    </row>
    <row r="22" spans="5:7" ht="15" customHeight="1" x14ac:dyDescent="0.25">
      <c r="E22" s="53"/>
      <c r="F22" s="53" t="str">
        <f>[1]rif!$D20</f>
        <v>Valore aggiunto: indice (2000=100) e tasso di variazione</v>
      </c>
      <c r="G22" s="53">
        <v>17</v>
      </c>
    </row>
    <row r="23" spans="5:7" ht="15" customHeight="1" x14ac:dyDescent="0.25">
      <c r="E23" s="53"/>
      <c r="F23" s="53" t="str">
        <f>[1]rif!$D21</f>
        <v>Principali variabili, tasso di variazione - 1</v>
      </c>
      <c r="G23" s="53">
        <v>18</v>
      </c>
    </row>
    <row r="24" spans="5:7" ht="15" customHeight="1" x14ac:dyDescent="0.25">
      <c r="E24" s="53"/>
      <c r="F24" s="53" t="str">
        <f>[1]rif!$D22</f>
        <v>Principali variabili, tasso di variazione - 2</v>
      </c>
      <c r="G24" s="53">
        <v>19</v>
      </c>
    </row>
    <row r="25" spans="5:7" ht="15" customHeight="1" x14ac:dyDescent="0.25">
      <c r="E25" s="53"/>
      <c r="F25" s="53" t="str">
        <f>[1]rif!$D23</f>
        <v>Valore aggiunto: i settori, variazione, quota e indice (2000=100)</v>
      </c>
      <c r="G25" s="53">
        <v>20</v>
      </c>
    </row>
    <row r="26" spans="5:7" ht="15" customHeight="1" x14ac:dyDescent="0.25">
      <c r="E26" s="53"/>
      <c r="F26" s="53" t="str">
        <f>[1]rif!$D24</f>
        <v>Esportazioni: indice (2000=100), tasso di variazione e quota</v>
      </c>
      <c r="G26" s="53">
        <v>21</v>
      </c>
    </row>
    <row r="27" spans="5:7" ht="15" customHeight="1" x14ac:dyDescent="0.25">
      <c r="E27" s="53"/>
      <c r="F27" s="53" t="str">
        <f>[1]rif!$D25</f>
        <v>Importazioni: indice (2000=100), tasso di variazione e quota</v>
      </c>
      <c r="G27" s="53">
        <v>22</v>
      </c>
    </row>
    <row r="28" spans="5:7" ht="15" customHeight="1" x14ac:dyDescent="0.25">
      <c r="E28" s="53"/>
      <c r="F28" s="53" t="str">
        <f>[1]rif!$D26</f>
        <v xml:space="preserve">Unità di lavoro </v>
      </c>
      <c r="G28" s="53">
        <v>23</v>
      </c>
    </row>
    <row r="29" spans="5:7" ht="15" customHeight="1" x14ac:dyDescent="0.25">
      <c r="E29" s="53"/>
      <c r="F29" s="53" t="str">
        <f>[1]rif!$D27</f>
        <v>Unità di lavoro nei settori: indice e tasso di variazione</v>
      </c>
      <c r="G29" s="53">
        <v>24</v>
      </c>
    </row>
    <row r="30" spans="5:7" ht="15" customHeight="1" x14ac:dyDescent="0.2">
      <c r="E30" s="53"/>
      <c r="F30" s="53" t="str">
        <f>[1]rif!$D28</f>
        <v>Lavoro: occupati, tassi di attività, occupazione e disoccupazione</v>
      </c>
      <c r="G30" s="53">
        <v>25</v>
      </c>
    </row>
    <row r="31" spans="5:7" ht="15" customHeight="1" x14ac:dyDescent="0.2">
      <c r="E31" s="53"/>
      <c r="F31" s="53" t="str">
        <f>[1]rif!$D29</f>
        <v>Indici strutturali</v>
      </c>
      <c r="G31" s="53">
        <v>26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62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6" t="str">
        <f>[1]rif!$E$23</f>
        <v>Il quadro provinciale. Valore aggiunto: i settori, variazione, quota e indice (2000=100)</v>
      </c>
    </row>
    <row r="57" spans="1:1" ht="17.100000000000001" customHeight="1" x14ac:dyDescent="0.25">
      <c r="A57" s="10" t="str">
        <f>[1]rif!$A$33</f>
        <v>Fonte: elaborazioni Sistema camerale regionale su dati Prometeia, Scenari per le economie locali, aprile 2022</v>
      </c>
    </row>
    <row r="62" spans="1:1" ht="8.1" customHeight="1" x14ac:dyDescent="0.25">
      <c r="A62" s="10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6" t="str">
        <f>[1]rif!$E$24</f>
        <v>Il quadro provinciale. Esportazioni: indice (2000=100), tasso di variazione e quota</v>
      </c>
    </row>
    <row r="57" spans="1:1" ht="18" customHeight="1" x14ac:dyDescent="0.25">
      <c r="A57" s="10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6" t="str">
        <f>[1]rif!$E$25</f>
        <v>Il quadro provinciale. Importazioni: indice (2000=100), tasso di variazione e quota</v>
      </c>
    </row>
    <row r="57" spans="1:1" ht="18" customHeight="1" x14ac:dyDescent="0.25">
      <c r="A57" s="10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6" t="str">
        <f>[1]rif!$E$26</f>
        <v xml:space="preserve">Il quadro provinciale. Unità di lavoro 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8" customHeight="1" x14ac:dyDescent="0.25">
      <c r="A57" s="10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6" t="str">
        <f>[1]rif!$E$27</f>
        <v>Il quadro provinciale. Unità di lavoro nei settori: indice e tasso di variazione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8" customHeight="1" x14ac:dyDescent="0.25">
      <c r="A57" s="10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6" t="str">
        <f>[1]rif!$E$28</f>
        <v>Il quadro provinciale. Lavoro: occupati, tassi di attività, occupazione e disoccupazione</v>
      </c>
    </row>
    <row r="56" spans="1:1" ht="11.4" x14ac:dyDescent="0.2">
      <c r="A56" s="11" t="str">
        <f>[1]rif!$B$40</f>
        <v>(*) Calcolato sulla popolazione presente in età lavorativa (15-64 anni).</v>
      </c>
    </row>
    <row r="57" spans="1:1" ht="15" customHeight="1" x14ac:dyDescent="0.25">
      <c r="A57" s="10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56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6" t="str">
        <f>[1]rif!$E$29</f>
        <v>Il quadro provinciale. Indici strutturali</v>
      </c>
    </row>
    <row r="56" spans="1:1" ht="18" customHeight="1" x14ac:dyDescent="0.25">
      <c r="A56" s="10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B1:D58"/>
  <sheetViews>
    <sheetView zoomScale="145" zoomScaleNormal="145" workbookViewId="0"/>
  </sheetViews>
  <sheetFormatPr defaultColWidth="1.85546875" defaultRowHeight="8.1" customHeight="1" x14ac:dyDescent="0.2"/>
  <cols>
    <col min="1" max="1" width="1.85546875" style="62"/>
    <col min="2" max="2" width="82.140625" style="61" customWidth="1"/>
    <col min="3" max="3" width="3.28515625" style="62" customWidth="1"/>
    <col min="4" max="4" width="78.7109375" style="61" bestFit="1" customWidth="1"/>
    <col min="5" max="16384" width="1.85546875" style="62"/>
  </cols>
  <sheetData>
    <row r="1" spans="2:4" ht="3" customHeight="1" x14ac:dyDescent="0.2"/>
    <row r="2" spans="2:4" ht="34.200000000000003" x14ac:dyDescent="0.2">
      <c r="B2" s="63" t="s">
        <v>81</v>
      </c>
    </row>
    <row r="3" spans="2:4" ht="3" customHeight="1" x14ac:dyDescent="0.2"/>
    <row r="4" spans="2:4" ht="13.2" x14ac:dyDescent="0.25">
      <c r="B4" s="64" t="s">
        <v>82</v>
      </c>
    </row>
    <row r="5" spans="2:4" ht="3" customHeight="1" x14ac:dyDescent="0.2">
      <c r="B5" s="65"/>
    </row>
    <row r="6" spans="2:4" ht="12" customHeight="1" x14ac:dyDescent="0.25">
      <c r="B6" s="66" t="s">
        <v>83</v>
      </c>
    </row>
    <row r="7" spans="2:4" ht="12.75" customHeight="1" x14ac:dyDescent="0.2">
      <c r="B7" s="67" t="s">
        <v>84</v>
      </c>
      <c r="C7" s="68"/>
      <c r="D7" s="69" t="s">
        <v>85</v>
      </c>
    </row>
    <row r="8" spans="2:4" ht="3" customHeight="1" x14ac:dyDescent="0.2">
      <c r="B8" s="65"/>
    </row>
    <row r="9" spans="2:4" ht="12" customHeight="1" x14ac:dyDescent="0.25">
      <c r="B9" s="66" t="s">
        <v>86</v>
      </c>
    </row>
    <row r="10" spans="2:4" ht="11.4" x14ac:dyDescent="0.2">
      <c r="B10" s="67" t="s">
        <v>87</v>
      </c>
      <c r="C10" s="68"/>
      <c r="D10" s="69" t="s">
        <v>88</v>
      </c>
    </row>
    <row r="11" spans="2:4" ht="3" customHeight="1" x14ac:dyDescent="0.2">
      <c r="B11" s="65"/>
    </row>
    <row r="12" spans="2:4" ht="12" x14ac:dyDescent="0.25">
      <c r="B12" s="66" t="s">
        <v>89</v>
      </c>
    </row>
    <row r="13" spans="2:4" ht="12.75" customHeight="1" x14ac:dyDescent="0.2">
      <c r="B13" s="67" t="s">
        <v>90</v>
      </c>
      <c r="C13" s="68"/>
      <c r="D13" s="69" t="s">
        <v>91</v>
      </c>
    </row>
    <row r="14" spans="2:4" ht="3" customHeight="1" x14ac:dyDescent="0.2">
      <c r="B14" s="65"/>
    </row>
    <row r="15" spans="2:4" ht="12" x14ac:dyDescent="0.25">
      <c r="B15" s="66" t="s">
        <v>92</v>
      </c>
    </row>
    <row r="16" spans="2:4" ht="12.75" customHeight="1" x14ac:dyDescent="0.2">
      <c r="B16" s="67" t="s">
        <v>93</v>
      </c>
      <c r="C16" s="68"/>
      <c r="D16" s="70" t="s">
        <v>94</v>
      </c>
    </row>
    <row r="17" spans="2:4" ht="3" customHeight="1" x14ac:dyDescent="0.2">
      <c r="B17" s="65"/>
    </row>
    <row r="18" spans="2:4" ht="12" x14ac:dyDescent="0.25">
      <c r="B18" s="66" t="s">
        <v>95</v>
      </c>
    </row>
    <row r="19" spans="2:4" ht="12.75" customHeight="1" x14ac:dyDescent="0.2">
      <c r="B19" s="67" t="s">
        <v>96</v>
      </c>
      <c r="C19" s="68"/>
      <c r="D19" s="70" t="s">
        <v>97</v>
      </c>
    </row>
    <row r="20" spans="2:4" ht="3" customHeight="1" x14ac:dyDescent="0.2">
      <c r="B20" s="65"/>
    </row>
    <row r="21" spans="2:4" ht="12" x14ac:dyDescent="0.25">
      <c r="B21" s="66" t="s">
        <v>98</v>
      </c>
    </row>
    <row r="22" spans="2:4" ht="12.75" customHeight="1" x14ac:dyDescent="0.2">
      <c r="B22" s="67" t="s">
        <v>99</v>
      </c>
      <c r="C22" s="68"/>
      <c r="D22" s="70" t="s">
        <v>100</v>
      </c>
    </row>
    <row r="23" spans="2:4" ht="3" customHeight="1" x14ac:dyDescent="0.2">
      <c r="B23" s="65"/>
    </row>
    <row r="24" spans="2:4" ht="12" x14ac:dyDescent="0.25">
      <c r="B24" s="66" t="s">
        <v>101</v>
      </c>
    </row>
    <row r="25" spans="2:4" ht="12.75" customHeight="1" x14ac:dyDescent="0.2">
      <c r="B25" s="67" t="s">
        <v>102</v>
      </c>
      <c r="C25" s="68"/>
      <c r="D25" s="70" t="s">
        <v>103</v>
      </c>
    </row>
    <row r="26" spans="2:4" ht="3" customHeight="1" x14ac:dyDescent="0.2">
      <c r="B26" s="65"/>
    </row>
    <row r="27" spans="2:4" ht="12" x14ac:dyDescent="0.25">
      <c r="B27" s="66" t="s">
        <v>104</v>
      </c>
    </row>
    <row r="28" spans="2:4" ht="11.4" x14ac:dyDescent="0.2">
      <c r="B28" s="67" t="s">
        <v>105</v>
      </c>
      <c r="C28" s="68"/>
      <c r="D28" s="70" t="s">
        <v>106</v>
      </c>
    </row>
    <row r="29" spans="2:4" ht="3" customHeight="1" x14ac:dyDescent="0.2">
      <c r="B29" s="65"/>
    </row>
    <row r="30" spans="2:4" ht="12" x14ac:dyDescent="0.2">
      <c r="B30" s="66" t="s">
        <v>107</v>
      </c>
    </row>
    <row r="31" spans="2:4" ht="12.75" customHeight="1" x14ac:dyDescent="0.2">
      <c r="B31" s="67" t="s">
        <v>108</v>
      </c>
      <c r="C31" s="68"/>
      <c r="D31" s="70" t="s">
        <v>109</v>
      </c>
    </row>
    <row r="32" spans="2:4" ht="3" customHeight="1" x14ac:dyDescent="0.2">
      <c r="B32" s="65"/>
    </row>
    <row r="33" spans="2:4" ht="12" x14ac:dyDescent="0.25">
      <c r="B33" s="66" t="s">
        <v>110</v>
      </c>
    </row>
    <row r="34" spans="2:4" ht="11.4" x14ac:dyDescent="0.2">
      <c r="B34" s="67" t="s">
        <v>111</v>
      </c>
      <c r="C34" s="68"/>
      <c r="D34" s="69" t="s">
        <v>112</v>
      </c>
    </row>
    <row r="35" spans="2:4" ht="3" customHeight="1" x14ac:dyDescent="0.2">
      <c r="B35" s="65"/>
    </row>
    <row r="36" spans="2:4" ht="12" x14ac:dyDescent="0.25">
      <c r="B36" s="66" t="s">
        <v>113</v>
      </c>
    </row>
    <row r="37" spans="2:4" ht="11.4" x14ac:dyDescent="0.2">
      <c r="B37" s="67" t="s">
        <v>114</v>
      </c>
      <c r="C37" s="68"/>
      <c r="D37" s="70" t="s">
        <v>115</v>
      </c>
    </row>
    <row r="38" spans="2:4" ht="3" customHeight="1" x14ac:dyDescent="0.2">
      <c r="B38" s="65"/>
    </row>
    <row r="39" spans="2:4" ht="12" x14ac:dyDescent="0.25">
      <c r="B39" s="66" t="s">
        <v>116</v>
      </c>
    </row>
    <row r="40" spans="2:4" ht="11.4" x14ac:dyDescent="0.2">
      <c r="B40" s="67" t="s">
        <v>117</v>
      </c>
      <c r="C40" s="68"/>
      <c r="D40" s="70" t="s">
        <v>118</v>
      </c>
    </row>
    <row r="41" spans="2:4" ht="3" customHeight="1" x14ac:dyDescent="0.2">
      <c r="B41" s="65"/>
    </row>
    <row r="42" spans="2:4" ht="13.2" x14ac:dyDescent="0.25">
      <c r="B42" s="64" t="s">
        <v>119</v>
      </c>
    </row>
    <row r="43" spans="2:4" ht="5.0999999999999996" customHeight="1" x14ac:dyDescent="0.2">
      <c r="B43" s="65"/>
    </row>
    <row r="44" spans="2:4" ht="12" x14ac:dyDescent="0.25">
      <c r="B44" s="66" t="s">
        <v>120</v>
      </c>
    </row>
    <row r="45" spans="2:4" ht="11.4" x14ac:dyDescent="0.2">
      <c r="B45" s="67" t="s">
        <v>121</v>
      </c>
      <c r="C45" s="68"/>
      <c r="D45" s="70" t="s">
        <v>122</v>
      </c>
    </row>
    <row r="46" spans="2:4" ht="3" customHeight="1" x14ac:dyDescent="0.2">
      <c r="B46" s="65"/>
    </row>
    <row r="47" spans="2:4" ht="13.2" x14ac:dyDescent="0.25">
      <c r="B47" s="64" t="s">
        <v>123</v>
      </c>
    </row>
    <row r="48" spans="2:4" ht="3" customHeight="1" x14ac:dyDescent="0.2">
      <c r="B48" s="65"/>
    </row>
    <row r="49" spans="2:4" ht="12" x14ac:dyDescent="0.25">
      <c r="B49" s="66" t="s">
        <v>124</v>
      </c>
    </row>
    <row r="50" spans="2:4" ht="22.8" x14ac:dyDescent="0.2">
      <c r="B50" s="67" t="s">
        <v>125</v>
      </c>
      <c r="C50" s="68"/>
      <c r="D50" s="70" t="s">
        <v>126</v>
      </c>
    </row>
    <row r="51" spans="2:4" ht="3" customHeight="1" x14ac:dyDescent="0.2"/>
    <row r="58" spans="2:4" ht="18" customHeight="1" x14ac:dyDescent="0.2"/>
  </sheetData>
  <hyperlinks>
    <hyperlink ref="D10" r:id="rId1"/>
    <hyperlink ref="D13" r:id="rId2"/>
    <hyperlink ref="D16" r:id="rId3" display="http://www.ucer.camcom.it/studi-ricerche/analisi/os-congiuntura-commercio"/>
    <hyperlink ref="D19" r:id="rId4" display="http://www.ucer.camcom.it/studi-ricerche/analisi/os-congiuntura-costruzioni"/>
    <hyperlink ref="D22" r:id="rId5" display="http://www.ucer.camcom.it/studi-ricerche/analisi/demografia-imprese"/>
    <hyperlink ref="D25" r:id="rId6" display="http://www.ucer.camcom.it/studi-ricerche/analisi/imprenditoria-estera"/>
    <hyperlink ref="D28" r:id="rId7" display="http://www.ucer.camcom.it/studi-ricerche/analisi/imprenditoria-femminile"/>
    <hyperlink ref="D31" r:id="rId8" display="http://www.ucer.camcom.it/studi-ricerche/analisi/imprenditoria-giovanile"/>
    <hyperlink ref="D34" r:id="rId9"/>
    <hyperlink ref="D45" r:id="rId10" display="http://www.ucer.camcom.it/studi-ricerche/analisi/rapporto-economia-regionale"/>
    <hyperlink ref="D50" r:id="rId11" display="http://www.ucer.camcom.it/studi-ricerche/dati/bd"/>
    <hyperlink ref="D7" r:id="rId12"/>
    <hyperlink ref="D40" r:id="rId13" display="http://www.ucer.camcom.it/studi-ricerche/analisi/scenario-previsione"/>
    <hyperlink ref="D37" r:id="rId14" display="http://www.ucer.camcom.it/studi-ricerche/analisi/esportazioni-regionali"/>
  </hyperlink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5"/>
  <headerFooter>
    <oddHeader>&amp;C&amp;K0070C0Scenari Emilia-Romagna</oddHeader>
    <oddFooter>&amp;R&amp;"Tahoma,Normale"&amp;16&amp;KC00000&amp;P</oddFooter>
  </headerFooter>
  <drawing r:id="rId16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A35"/>
  <sheetViews>
    <sheetView workbookViewId="0">
      <pane xSplit="1" ySplit="9" topLeftCell="M16" activePane="bottomRight" state="frozen"/>
      <selection pane="topRight"/>
      <selection pane="bottomLeft"/>
      <selection pane="bottomRight"/>
    </sheetView>
  </sheetViews>
  <sheetFormatPr defaultRowHeight="10.199999999999999" x14ac:dyDescent="0.2"/>
  <cols>
    <col min="1" max="1" width="19.140625" customWidth="1"/>
  </cols>
  <sheetData>
    <row r="1" spans="1:53" x14ac:dyDescent="0.2">
      <c r="A1" s="12" t="s">
        <v>0</v>
      </c>
    </row>
    <row r="2" spans="1:53" x14ac:dyDescent="0.2">
      <c r="A2" t="str">
        <f>[1]pcvq!$A$4&amp;" - database per grafici e tabelle"</f>
        <v>Piacenza - database per grafici e tabelle</v>
      </c>
    </row>
    <row r="3" spans="1:53" x14ac:dyDescent="0.2">
      <c r="A3" s="13" t="s">
        <v>1</v>
      </c>
    </row>
    <row r="4" spans="1:53" x14ac:dyDescent="0.2">
      <c r="A4" s="13" t="s">
        <v>67</v>
      </c>
      <c r="B4" s="14"/>
      <c r="C4" s="14"/>
      <c r="D4" s="15" t="str">
        <f>[1]pcvq!$A$4</f>
        <v>Piacenza</v>
      </c>
      <c r="E4" s="15" t="str">
        <f>[1]pcvq!$A$4</f>
        <v>Piacenza</v>
      </c>
      <c r="F4" s="15"/>
      <c r="G4" s="15"/>
      <c r="H4" s="15" t="str">
        <f>[1]pcvq!$A$4</f>
        <v>Piacenza</v>
      </c>
      <c r="I4" s="15" t="str">
        <f>[1]pcvq!$A$4</f>
        <v>Piacenza</v>
      </c>
      <c r="J4" s="15"/>
      <c r="K4" s="15"/>
      <c r="L4" s="15"/>
      <c r="M4" s="15" t="str">
        <f>[1]pcvq!$A$4</f>
        <v>Piacenza</v>
      </c>
      <c r="N4" s="15" t="str">
        <f>[1]pcvq!$A$4</f>
        <v>Piacenza</v>
      </c>
      <c r="O4" s="15" t="str">
        <f>[1]pcvq!$A$4</f>
        <v>Piacenza</v>
      </c>
      <c r="P4" s="15" t="str">
        <f>[1]pcvq!$A$4</f>
        <v>Piacenza</v>
      </c>
      <c r="Q4" s="15" t="str">
        <f>[1]pcvq!$A$4</f>
        <v>Piacenza</v>
      </c>
      <c r="R4" s="15" t="str">
        <f>[1]pcvq!$A$4</f>
        <v>Piacenza</v>
      </c>
      <c r="S4" s="15" t="str">
        <f>[1]pcvq!$A$4</f>
        <v>Piacenza</v>
      </c>
      <c r="T4" s="15" t="str">
        <f>[1]pcvq!$A$4</f>
        <v>Piacenza</v>
      </c>
      <c r="U4" s="15" t="str">
        <f>[1]pcvq!$A$4</f>
        <v>Piacenza</v>
      </c>
      <c r="V4" s="15" t="str">
        <f>[1]pcvq!$A$4</f>
        <v>Piacenza</v>
      </c>
      <c r="W4" s="15" t="str">
        <f>[1]pcvq!$A$4</f>
        <v>Piacenza</v>
      </c>
      <c r="X4" s="15" t="str">
        <f>[1]pcvq!$A$4</f>
        <v>Piacenza</v>
      </c>
      <c r="Y4" s="15" t="str">
        <f>[1]pcvq!$A$4</f>
        <v>Piacenza</v>
      </c>
      <c r="Z4" s="15" t="str">
        <f>[1]pcvq!$A$4</f>
        <v>Piacenza</v>
      </c>
      <c r="AA4" s="15" t="str">
        <f>[1]pcvq!$A$4</f>
        <v>Piacenza</v>
      </c>
      <c r="AB4" s="15" t="str">
        <f>[1]pcvq!$A$4</f>
        <v>Piacenza</v>
      </c>
      <c r="AC4" s="15" t="str">
        <f>[1]pcvq!$A$4</f>
        <v>Piacenza</v>
      </c>
      <c r="AD4" s="15" t="str">
        <f>[1]pcvq!$A$4</f>
        <v>Piacenza</v>
      </c>
      <c r="AE4" s="15" t="str">
        <f>[1]pci!$A$4</f>
        <v>Piacenza</v>
      </c>
      <c r="AF4" s="15" t="str">
        <f>[1]pci!$A$4</f>
        <v>Piacenza</v>
      </c>
      <c r="AG4" s="15" t="str">
        <f>[1]pci!$A$4</f>
        <v>Piacenza</v>
      </c>
      <c r="AH4" s="15" t="str">
        <f>[1]pci!$A$4</f>
        <v>Piacenza</v>
      </c>
      <c r="AI4" s="15" t="str">
        <f>[1]pci!$A$4</f>
        <v>Piacenza</v>
      </c>
      <c r="AJ4" s="15" t="str">
        <f>[1]pcvq!$A$4</f>
        <v>Piacenza</v>
      </c>
      <c r="AK4" s="15" t="str">
        <f>[1]pcvq!$A$4</f>
        <v>Piacenza</v>
      </c>
      <c r="AL4" s="15" t="str">
        <f>[1]pcvq!$A$4</f>
        <v>Piacenza</v>
      </c>
      <c r="AM4" s="15" t="str">
        <f>[1]pcvq!$A$4</f>
        <v>Piacenza</v>
      </c>
      <c r="AN4" s="15" t="str">
        <f>[1]pcvq!$A$4</f>
        <v>Piacenza</v>
      </c>
      <c r="AO4" s="15" t="str">
        <f>[1]pcvq!$A$4</f>
        <v>Piacenza</v>
      </c>
      <c r="AP4" s="15" t="str">
        <f>[1]pcvq!$A$4</f>
        <v>Piacenza</v>
      </c>
      <c r="AQ4" s="15" t="str">
        <f>[1]pcvq!$A$4</f>
        <v>Piacenza</v>
      </c>
      <c r="AR4" s="15" t="str">
        <f>[1]pcvq!$A$4</f>
        <v>Piacenza</v>
      </c>
      <c r="AS4" s="15" t="str">
        <f>[1]pcvq!$A$4</f>
        <v>Piacenza</v>
      </c>
      <c r="AT4" s="15" t="str">
        <f>[1]pcvq!$A$4</f>
        <v>Piacenza</v>
      </c>
      <c r="AU4" s="15" t="str">
        <f>[1]pcvq!$A$4</f>
        <v>Piacenza</v>
      </c>
      <c r="AV4" s="15" t="str">
        <f>[1]pcvq!$A$4</f>
        <v>Piacenza</v>
      </c>
      <c r="AW4" s="15" t="str">
        <f>[1]pcvq!$A$4</f>
        <v>Piacenza</v>
      </c>
      <c r="AX4" s="15" t="str">
        <f>[1]pcvq!$A$4</f>
        <v>Piacenza</v>
      </c>
      <c r="AY4" s="15" t="str">
        <f>[1]pcvq!$A$4</f>
        <v>Piacenza</v>
      </c>
      <c r="AZ4" s="15" t="str">
        <f>[1]pcvq!$A$4</f>
        <v>Piacenza</v>
      </c>
    </row>
    <row r="5" spans="1:53" x14ac:dyDescent="0.2">
      <c r="A5" t="s">
        <v>2</v>
      </c>
      <c r="B5" s="16" t="s">
        <v>3</v>
      </c>
      <c r="C5" t="s">
        <v>4</v>
      </c>
      <c r="D5" s="16" t="s">
        <v>3</v>
      </c>
      <c r="E5" s="16" t="s">
        <v>3</v>
      </c>
      <c r="F5" t="s">
        <v>4</v>
      </c>
      <c r="G5" t="s">
        <v>4</v>
      </c>
      <c r="H5" t="s">
        <v>4</v>
      </c>
      <c r="I5" t="s">
        <v>4</v>
      </c>
      <c r="J5" t="s">
        <v>4</v>
      </c>
      <c r="K5" t="s">
        <v>4</v>
      </c>
      <c r="L5" t="s">
        <v>4</v>
      </c>
      <c r="M5" s="16" t="s">
        <v>3</v>
      </c>
      <c r="N5" s="16" t="s">
        <v>3</v>
      </c>
      <c r="O5" s="16" t="s">
        <v>3</v>
      </c>
      <c r="P5" s="16" t="s">
        <v>3</v>
      </c>
      <c r="Q5" s="16" t="s">
        <v>5</v>
      </c>
      <c r="R5" t="s">
        <v>4</v>
      </c>
      <c r="S5" t="s">
        <v>4</v>
      </c>
      <c r="T5" t="s">
        <v>4</v>
      </c>
      <c r="U5" t="s">
        <v>4</v>
      </c>
      <c r="V5" t="s">
        <v>4</v>
      </c>
      <c r="W5" t="s">
        <v>4</v>
      </c>
      <c r="X5" t="s">
        <v>4</v>
      </c>
      <c r="Y5" t="s">
        <v>4</v>
      </c>
      <c r="Z5" t="s">
        <v>4</v>
      </c>
      <c r="AA5" t="s">
        <v>3</v>
      </c>
      <c r="AB5" t="s">
        <v>4</v>
      </c>
      <c r="AC5" t="s">
        <v>4</v>
      </c>
      <c r="AD5" t="s">
        <v>4</v>
      </c>
      <c r="AE5" t="s">
        <v>3</v>
      </c>
      <c r="AF5" t="s">
        <v>3</v>
      </c>
      <c r="AG5" t="s">
        <v>3</v>
      </c>
      <c r="AH5" t="s">
        <v>3</v>
      </c>
      <c r="AI5" t="s">
        <v>3</v>
      </c>
      <c r="AJ5" t="s">
        <v>4</v>
      </c>
      <c r="AK5" t="s">
        <v>4</v>
      </c>
      <c r="AL5" t="s">
        <v>4</v>
      </c>
      <c r="AM5" t="s">
        <v>4</v>
      </c>
      <c r="AN5" t="s">
        <v>4</v>
      </c>
      <c r="AO5" t="s">
        <v>4</v>
      </c>
      <c r="AP5" t="s">
        <v>4</v>
      </c>
      <c r="AQ5" t="s">
        <v>4</v>
      </c>
      <c r="AR5" t="s">
        <v>4</v>
      </c>
      <c r="AS5" s="16" t="s">
        <v>6</v>
      </c>
      <c r="AT5" s="16" t="s">
        <v>66</v>
      </c>
      <c r="AU5" t="s">
        <v>4</v>
      </c>
      <c r="AV5" t="s">
        <v>4</v>
      </c>
      <c r="AW5" t="s">
        <v>4</v>
      </c>
      <c r="AX5" t="s">
        <v>4</v>
      </c>
      <c r="AY5" t="s">
        <v>4</v>
      </c>
      <c r="AZ5" s="16" t="s">
        <v>6</v>
      </c>
      <c r="BA5" s="52" t="s">
        <v>68</v>
      </c>
    </row>
    <row r="6" spans="1:53" x14ac:dyDescent="0.2">
      <c r="B6" s="17" t="s">
        <v>7</v>
      </c>
      <c r="C6" s="17"/>
      <c r="D6" s="17" t="s">
        <v>8</v>
      </c>
      <c r="E6" s="17" t="s">
        <v>8</v>
      </c>
      <c r="F6" s="15"/>
      <c r="G6" s="18" t="s">
        <v>9</v>
      </c>
      <c r="H6" s="18"/>
      <c r="I6" s="18"/>
      <c r="J6" s="18"/>
      <c r="K6" s="18"/>
      <c r="L6" s="15"/>
      <c r="M6" s="17" t="s">
        <v>8</v>
      </c>
      <c r="N6" s="19"/>
      <c r="O6" s="19"/>
      <c r="P6" s="19"/>
      <c r="Q6" s="19"/>
      <c r="R6" s="17" t="s">
        <v>10</v>
      </c>
      <c r="S6" s="19"/>
      <c r="T6" s="19"/>
      <c r="U6" s="19"/>
      <c r="V6" s="17"/>
      <c r="W6" s="18" t="s">
        <v>11</v>
      </c>
      <c r="X6" s="18"/>
      <c r="Y6" s="18"/>
      <c r="Z6" s="18"/>
      <c r="AA6" s="27" t="s">
        <v>52</v>
      </c>
      <c r="AB6" s="27"/>
      <c r="AC6" s="27"/>
      <c r="AE6" s="19" t="s">
        <v>16</v>
      </c>
      <c r="AF6" s="19"/>
      <c r="AG6" s="19"/>
      <c r="AH6" s="19"/>
      <c r="AI6" s="19"/>
      <c r="AJ6" s="19"/>
      <c r="AK6" s="19"/>
      <c r="AL6" s="19"/>
      <c r="AM6" s="19"/>
      <c r="AN6" s="19"/>
      <c r="AO6" s="27" t="s">
        <v>17</v>
      </c>
      <c r="AP6" s="27"/>
      <c r="AQ6" s="27"/>
      <c r="BA6" s="52" t="s">
        <v>69</v>
      </c>
    </row>
    <row r="7" spans="1:53" x14ac:dyDescent="0.2">
      <c r="A7" t="s">
        <v>12</v>
      </c>
      <c r="B7" s="20"/>
      <c r="C7" s="21"/>
      <c r="D7" s="22" t="str">
        <f>[1]pci!$B6</f>
        <v>X</v>
      </c>
      <c r="E7" s="22" t="str">
        <f>[1]pci!$C6</f>
        <v>M</v>
      </c>
      <c r="F7" s="23"/>
      <c r="G7" s="24"/>
      <c r="H7" s="24" t="str">
        <f>[1]pcvq!$C6</f>
        <v>M</v>
      </c>
      <c r="I7" s="24" t="str">
        <f>[1]pcvq!$B6</f>
        <v>X</v>
      </c>
      <c r="J7" s="24"/>
      <c r="K7" s="24"/>
      <c r="L7" s="23"/>
      <c r="M7" s="22" t="str">
        <f>[1]pci!$F6</f>
        <v>VAA</v>
      </c>
      <c r="N7" s="22" t="str">
        <f>[1]pci!$G6</f>
        <v>VAI</v>
      </c>
      <c r="O7" s="22" t="str">
        <f>[1]pci!$H6</f>
        <v>VAC</v>
      </c>
      <c r="P7" s="22" t="str">
        <f>[1]pci!$I6</f>
        <v>VAS</v>
      </c>
      <c r="Q7" s="22" t="str">
        <f>[1]pci!$J6</f>
        <v>VAT</v>
      </c>
      <c r="R7" s="24" t="str">
        <f>[1]pcvq!$F6</f>
        <v>VAA</v>
      </c>
      <c r="S7" s="24" t="str">
        <f>[1]pcvq!$G6</f>
        <v>VAI</v>
      </c>
      <c r="T7" s="24" t="str">
        <f>[1]pcvq!$H6</f>
        <v>VAC</v>
      </c>
      <c r="U7" s="24" t="str">
        <f>[1]pcvq!$I6</f>
        <v>VAS</v>
      </c>
      <c r="V7" s="24" t="str">
        <f>[1]pcvq!$J6</f>
        <v>VAT</v>
      </c>
      <c r="W7" t="str">
        <f>[1]pcvq!AD5</f>
        <v>VAA/VAT</v>
      </c>
      <c r="X7" t="str">
        <f>[1]pcvq!AE5</f>
        <v>VAI/VAT</v>
      </c>
      <c r="Y7" t="str">
        <f>[1]pcvq!AF5</f>
        <v>VAC/VAT</v>
      </c>
      <c r="Z7" t="str">
        <f>[1]pcvq!AG5</f>
        <v>VAS/VAT</v>
      </c>
      <c r="AA7" s="23" t="str">
        <f>[1]pci!$AA6</f>
        <v>N</v>
      </c>
      <c r="AB7" s="23" t="str">
        <f>[1]pcvq!$AA6</f>
        <v>N</v>
      </c>
      <c r="AC7" s="23" t="str">
        <f>[1]pcvq!$Y6</f>
        <v>FL</v>
      </c>
      <c r="AD7" s="23" t="str">
        <f>[1]pcvq!$U6</f>
        <v>POPPRE</v>
      </c>
      <c r="AE7" s="23" t="str">
        <f>[1]pci!$P6</f>
        <v>UTA</v>
      </c>
      <c r="AF7" s="23" t="str">
        <f>[1]pci!$Q6</f>
        <v>UTI</v>
      </c>
      <c r="AG7" s="23" t="str">
        <f>[1]pci!$R6</f>
        <v>UTC</v>
      </c>
      <c r="AH7" s="23" t="str">
        <f>[1]pci!$S6</f>
        <v>UTS</v>
      </c>
      <c r="AI7" s="23" t="str">
        <f>[1]pci!$T6</f>
        <v>UTT</v>
      </c>
      <c r="AJ7" s="23" t="str">
        <f>[1]pcvq!$P6</f>
        <v>UTA</v>
      </c>
      <c r="AK7" s="23" t="str">
        <f>[1]pcvq!$Q6</f>
        <v>UTI</v>
      </c>
      <c r="AL7" s="23" t="str">
        <f>[1]pcvq!$R6</f>
        <v>UTC</v>
      </c>
      <c r="AM7" s="23" t="str">
        <f>[1]pcvq!$S6</f>
        <v>UTS</v>
      </c>
      <c r="AN7" s="23" t="str">
        <f>[1]pcvq!$T6</f>
        <v>UTT</v>
      </c>
      <c r="AO7" s="23" t="str">
        <f>[1]pcvq!$AH6</f>
        <v>TA</v>
      </c>
      <c r="AP7" s="23" t="str">
        <f>[1]pcvq!$AI6</f>
        <v>TO</v>
      </c>
      <c r="AQ7" s="23" t="str">
        <f>[1]pcvq!$AJ6</f>
        <v>TD</v>
      </c>
      <c r="AR7" s="23" t="str">
        <f>[1]pcvq!$AB6</f>
        <v>REDD</v>
      </c>
      <c r="AS7" s="25" t="str">
        <f>[1]pc!$AC6</f>
        <v>VAT/POPCR</v>
      </c>
      <c r="AT7" s="25" t="str">
        <f>[1]pc!$AD6</f>
        <v>VVAT/POPCR</v>
      </c>
      <c r="AU7" t="str">
        <f>[1]pcvq!$AK5</f>
        <v>VX/VVAT</v>
      </c>
      <c r="AV7" t="str">
        <f>[1]pcvq!$AL5</f>
        <v>VM/VVAT</v>
      </c>
      <c r="AW7" t="str">
        <f>[1]pcvq!$AM5</f>
        <v>pr/ita VVAT/POPPRE</v>
      </c>
      <c r="AX7" t="str">
        <f>[1]pcvq!$AN5</f>
        <v>pr/ita VVAT/N</v>
      </c>
      <c r="AY7" s="23" t="str">
        <f>[1]pcvq!$AO5</f>
        <v>VAT/N</v>
      </c>
      <c r="AZ7" s="23" t="str">
        <f>[1]pc!$AF6</f>
        <v>VAT/N</v>
      </c>
    </row>
    <row r="8" spans="1:53" x14ac:dyDescent="0.2">
      <c r="B8" t="s">
        <v>13</v>
      </c>
      <c r="C8" t="s">
        <v>14</v>
      </c>
      <c r="D8" s="26" t="s">
        <v>13</v>
      </c>
      <c r="E8" s="26" t="s">
        <v>13</v>
      </c>
      <c r="F8" s="15"/>
      <c r="G8" s="17" t="s">
        <v>15</v>
      </c>
      <c r="H8" s="17"/>
      <c r="I8" s="17"/>
      <c r="J8" s="17"/>
      <c r="K8" s="17"/>
      <c r="L8" s="15"/>
      <c r="M8" s="26" t="s">
        <v>13</v>
      </c>
      <c r="N8" s="26"/>
      <c r="O8" s="26"/>
      <c r="P8" s="26"/>
      <c r="Q8" s="26"/>
      <c r="R8" s="17" t="str">
        <f>[1]pcvq!$A$4</f>
        <v>Piacenza</v>
      </c>
      <c r="S8" s="17"/>
      <c r="T8" s="17"/>
      <c r="U8" s="17"/>
      <c r="V8" s="17"/>
      <c r="W8" s="17"/>
      <c r="X8" s="17"/>
      <c r="Y8" s="17"/>
      <c r="Z8" s="17"/>
      <c r="AA8" s="27" t="s">
        <v>13</v>
      </c>
      <c r="AB8" s="27" t="s">
        <v>49</v>
      </c>
      <c r="AC8" s="27"/>
      <c r="AD8" s="15"/>
      <c r="AE8" s="37" t="s">
        <v>13</v>
      </c>
      <c r="AF8" s="37"/>
      <c r="AG8" s="37"/>
      <c r="AH8" s="37"/>
      <c r="AI8" s="37"/>
      <c r="AJ8" s="19" t="s">
        <v>49</v>
      </c>
      <c r="AK8" s="19"/>
      <c r="AL8" s="19"/>
      <c r="AM8" s="19"/>
      <c r="AN8" s="19"/>
      <c r="AO8" s="27" t="s">
        <v>53</v>
      </c>
      <c r="AP8" s="27"/>
      <c r="AQ8" s="27"/>
      <c r="AR8" s="28" t="s">
        <v>18</v>
      </c>
      <c r="AS8" s="28"/>
      <c r="AT8" s="28"/>
      <c r="AU8" s="29" t="s">
        <v>19</v>
      </c>
      <c r="AV8" s="29"/>
      <c r="AW8" s="30" t="s">
        <v>20</v>
      </c>
      <c r="AX8" s="30"/>
      <c r="AY8" s="28" t="s">
        <v>18</v>
      </c>
      <c r="AZ8" s="28"/>
    </row>
    <row r="9" spans="1:53" x14ac:dyDescent="0.2">
      <c r="A9" t="s">
        <v>21</v>
      </c>
      <c r="B9" s="17" t="s">
        <v>22</v>
      </c>
      <c r="C9" s="31" t="s">
        <v>15</v>
      </c>
      <c r="D9" s="17" t="s">
        <v>23</v>
      </c>
      <c r="E9" s="17" t="s">
        <v>24</v>
      </c>
      <c r="F9" s="15" t="s">
        <v>25</v>
      </c>
      <c r="G9" s="17" t="s">
        <v>26</v>
      </c>
      <c r="H9" s="17" t="s">
        <v>27</v>
      </c>
      <c r="I9" s="17" t="s">
        <v>28</v>
      </c>
      <c r="J9" s="17" t="s">
        <v>29</v>
      </c>
      <c r="K9" s="17" t="s">
        <v>30</v>
      </c>
      <c r="L9" s="15" t="s">
        <v>31</v>
      </c>
      <c r="M9" s="17" t="s">
        <v>32</v>
      </c>
      <c r="N9" s="17" t="s">
        <v>33</v>
      </c>
      <c r="O9" s="17" t="s">
        <v>34</v>
      </c>
      <c r="P9" s="17" t="s">
        <v>35</v>
      </c>
      <c r="Q9" s="17" t="s">
        <v>36</v>
      </c>
      <c r="R9" s="17" t="s">
        <v>32</v>
      </c>
      <c r="S9" s="17" t="s">
        <v>33</v>
      </c>
      <c r="T9" s="17" t="s">
        <v>34</v>
      </c>
      <c r="U9" s="17" t="s">
        <v>35</v>
      </c>
      <c r="V9" s="17" t="s">
        <v>36</v>
      </c>
      <c r="W9" s="17" t="s">
        <v>32</v>
      </c>
      <c r="X9" s="17" t="s">
        <v>33</v>
      </c>
      <c r="Y9" s="17" t="s">
        <v>34</v>
      </c>
      <c r="Z9" s="17" t="s">
        <v>35</v>
      </c>
      <c r="AA9" s="15" t="s">
        <v>37</v>
      </c>
      <c r="AB9" s="15" t="s">
        <v>37</v>
      </c>
      <c r="AC9" t="s">
        <v>38</v>
      </c>
      <c r="AD9" t="s">
        <v>39</v>
      </c>
      <c r="AE9" s="17" t="s">
        <v>32</v>
      </c>
      <c r="AF9" s="17" t="s">
        <v>33</v>
      </c>
      <c r="AG9" s="17" t="s">
        <v>34</v>
      </c>
      <c r="AH9" s="17" t="s">
        <v>35</v>
      </c>
      <c r="AI9" s="17" t="s">
        <v>36</v>
      </c>
      <c r="AJ9" s="17" t="s">
        <v>32</v>
      </c>
      <c r="AK9" s="17" t="s">
        <v>33</v>
      </c>
      <c r="AL9" s="17" t="s">
        <v>34</v>
      </c>
      <c r="AM9" s="17" t="s">
        <v>35</v>
      </c>
      <c r="AN9" s="17" t="s">
        <v>36</v>
      </c>
      <c r="AO9" t="s">
        <v>40</v>
      </c>
      <c r="AP9" t="s">
        <v>41</v>
      </c>
      <c r="AQ9" t="s">
        <v>42</v>
      </c>
      <c r="AR9" t="s">
        <v>43</v>
      </c>
      <c r="AS9" s="19" t="s">
        <v>71</v>
      </c>
      <c r="AT9" s="19" t="s">
        <v>72</v>
      </c>
      <c r="AU9" t="s">
        <v>44</v>
      </c>
      <c r="AV9" t="s">
        <v>45</v>
      </c>
      <c r="AW9" t="s">
        <v>46</v>
      </c>
      <c r="AX9" t="s">
        <v>47</v>
      </c>
      <c r="AY9" s="15" t="s">
        <v>73</v>
      </c>
      <c r="AZ9" s="15" t="s">
        <v>74</v>
      </c>
    </row>
    <row r="10" spans="1:53" x14ac:dyDescent="0.2">
      <c r="A10" s="32">
        <f>[1]pcdb!A10</f>
        <v>2009</v>
      </c>
      <c r="B10" s="21"/>
      <c r="C10" s="33"/>
      <c r="D10" s="22">
        <f>[1]pcdb!D10</f>
        <v>163.50153239725989</v>
      </c>
      <c r="E10" s="22">
        <f>[1]pcdb!E10</f>
        <v>231.77678172308083</v>
      </c>
      <c r="F10" s="23"/>
      <c r="G10" s="24"/>
      <c r="H10" s="24">
        <f>[1]pcdb!H10</f>
        <v>-3.4392137071331375</v>
      </c>
      <c r="I10" s="24">
        <f>[1]pcdb!I10</f>
        <v>-13.582287736515863</v>
      </c>
      <c r="J10" s="24"/>
      <c r="K10" s="24"/>
      <c r="L10" s="23"/>
      <c r="M10" s="22">
        <f>[1]pcdb!M10</f>
        <v>91.292594606189823</v>
      </c>
      <c r="N10" s="22">
        <f>[1]pcdb!N10</f>
        <v>93.979090816942829</v>
      </c>
      <c r="O10" s="22">
        <f>[1]pcdb!O10</f>
        <v>121.64726932750591</v>
      </c>
      <c r="P10" s="22">
        <f>[1]pcdb!P10</f>
        <v>103.54841781201974</v>
      </c>
      <c r="Q10" s="22">
        <f>[1]pcdb!Q10</f>
        <v>101.97737242622948</v>
      </c>
      <c r="R10" s="24">
        <f>[1]pcdb!R10</f>
        <v>6.8512408283881276</v>
      </c>
      <c r="S10" s="24">
        <f>[1]pcdb!S10</f>
        <v>-18.244871647757432</v>
      </c>
      <c r="T10" s="24">
        <f>[1]pcdb!T10</f>
        <v>-11.709906956884076</v>
      </c>
      <c r="U10" s="24">
        <f>[1]pcdb!U10</f>
        <v>-6.2324477253507542</v>
      </c>
      <c r="V10" s="24">
        <f>[1]pcdb!V10</f>
        <v>-8.9388138880847059</v>
      </c>
      <c r="W10" s="22">
        <f>[1]pcdb!W10</f>
        <v>3.2239858437982654</v>
      </c>
      <c r="X10" s="22">
        <f>[1]pcdb!X10</f>
        <v>20.216000603917596</v>
      </c>
      <c r="Y10" s="22">
        <f>[1]pcdb!Y10</f>
        <v>6.3899416421900117</v>
      </c>
      <c r="Z10" s="22">
        <f>[1]pcdb!Z10</f>
        <v>70.170071910094137</v>
      </c>
      <c r="AA10" s="50">
        <f>[1]pcdb!AA10</f>
        <v>110.36007055096599</v>
      </c>
      <c r="AB10" s="23">
        <f>[1]pcdb!AB10</f>
        <v>0.34574547176196013</v>
      </c>
      <c r="AC10" s="23">
        <f>[1]pcdb!AC10</f>
        <v>0.6034618871836317</v>
      </c>
      <c r="AD10" s="23">
        <f>[1]pcdb!AD10</f>
        <v>1.5970472483078035</v>
      </c>
      <c r="AE10" s="50">
        <f>[1]pcdb!AE10</f>
        <v>85.789227166276333</v>
      </c>
      <c r="AF10" s="50">
        <f>[1]pcdb!AF10</f>
        <v>91.460013382278831</v>
      </c>
      <c r="AG10" s="50">
        <f>[1]pcdb!AG10</f>
        <v>120.78624061654786</v>
      </c>
      <c r="AH10" s="50">
        <f>[1]pcdb!AH10</f>
        <v>102.96437667260601</v>
      </c>
      <c r="AI10" s="50">
        <f>[1]pcdb!AI10</f>
        <v>101.09714424754264</v>
      </c>
      <c r="AJ10" s="23">
        <f>[1]pcdb!AJ10</f>
        <v>-1.7762185780461293</v>
      </c>
      <c r="AK10" s="23">
        <f>[1]pcdb!AK10</f>
        <v>-3.957249431864196</v>
      </c>
      <c r="AL10" s="23">
        <f>[1]pcdb!AL10</f>
        <v>-7.0305015312933428</v>
      </c>
      <c r="AM10" s="23">
        <f>[1]pcdb!AM10</f>
        <v>-3.4200071880111871</v>
      </c>
      <c r="AN10" s="23">
        <f>[1]pcdb!AN10</f>
        <v>-3.7499542619591653</v>
      </c>
      <c r="AO10" s="50">
        <f>[1]pcdb!AO10</f>
        <v>68.937188342758986</v>
      </c>
      <c r="AP10" s="50">
        <f>[1]pcdb!AP10</f>
        <v>67.466076457373831</v>
      </c>
      <c r="AQ10" s="50">
        <f>[1]pcdb!AQ10</f>
        <v>2.1339888103221027</v>
      </c>
      <c r="AR10" s="23">
        <f>[1]pcdb!AR10</f>
        <v>-2.5624601344085396</v>
      </c>
      <c r="AS10" s="34">
        <f>[1]pcdb!AS10</f>
        <v>27.850245398750978</v>
      </c>
      <c r="AT10" s="34">
        <f>[1]pcdb!AT10</f>
        <v>26.237004581413025</v>
      </c>
      <c r="AU10" s="50">
        <f>[1]pcdb!AU10</f>
        <v>28.022587547403049</v>
      </c>
      <c r="AV10" s="50">
        <f>[1]pcdb!AV10</f>
        <v>30.189749319111169</v>
      </c>
      <c r="AW10" s="50">
        <f>[1]pcdb!AW10</f>
        <v>109.64103106444855</v>
      </c>
      <c r="AX10" s="50">
        <f>[1]pcdb!AX10</f>
        <v>94.926306128769383</v>
      </c>
      <c r="AY10" s="23">
        <f>[1]pcdb!AY10</f>
        <v>-9.2525690214334091</v>
      </c>
      <c r="AZ10" s="50">
        <f>[1]pcdb!AZ10</f>
        <v>63.773071088805892</v>
      </c>
      <c r="BA10" s="52">
        <v>33</v>
      </c>
    </row>
    <row r="11" spans="1:53" x14ac:dyDescent="0.2">
      <c r="A11" s="32">
        <f>[1]pcdb!A11</f>
        <v>2010</v>
      </c>
      <c r="B11" s="21"/>
      <c r="C11" s="33"/>
      <c r="D11" s="22">
        <f>[1]pcdb!D11</f>
        <v>152.06365439056643</v>
      </c>
      <c r="E11" s="22">
        <f>[1]pcdb!E11</f>
        <v>270.19986375941767</v>
      </c>
      <c r="F11" s="23"/>
      <c r="G11" s="24"/>
      <c r="H11" s="24">
        <f>[1]pcdb!H11</f>
        <v>16.577623414515873</v>
      </c>
      <c r="I11" s="24">
        <f>[1]pcdb!I11</f>
        <v>-6.995578475009534</v>
      </c>
      <c r="J11" s="24"/>
      <c r="K11" s="24"/>
      <c r="L11" s="23"/>
      <c r="M11" s="22">
        <f>[1]pcdb!M11</f>
        <v>92.616703231633437</v>
      </c>
      <c r="N11" s="22">
        <f>[1]pcdb!N11</f>
        <v>103.0806026295114</v>
      </c>
      <c r="O11" s="22">
        <f>[1]pcdb!O11</f>
        <v>99.843048260026336</v>
      </c>
      <c r="P11" s="22">
        <f>[1]pcdb!P11</f>
        <v>95.419154285560495</v>
      </c>
      <c r="Q11" s="22">
        <f>[1]pcdb!Q11</f>
        <v>97.235859903204798</v>
      </c>
      <c r="R11" s="24">
        <f>[1]pcdb!R11</f>
        <v>1.450400912752503</v>
      </c>
      <c r="S11" s="24">
        <f>[1]pcdb!S11</f>
        <v>9.6846136022926022</v>
      </c>
      <c r="T11" s="24">
        <f>[1]pcdb!T11</f>
        <v>-17.924135237904093</v>
      </c>
      <c r="U11" s="24">
        <f>[1]pcdb!U11</f>
        <v>-7.8506883043031888</v>
      </c>
      <c r="V11" s="24">
        <f>[1]pcdb!V11</f>
        <v>-4.6495731457041556</v>
      </c>
      <c r="W11" s="22">
        <f>[1]pcdb!W11</f>
        <v>3.4302379882386118</v>
      </c>
      <c r="X11" s="22">
        <f>[1]pcdb!X11</f>
        <v>23.25510527826772</v>
      </c>
      <c r="Y11" s="22">
        <f>[1]pcdb!Y11</f>
        <v>5.5003422990805815</v>
      </c>
      <c r="Z11" s="22">
        <f>[1]pcdb!Z11</f>
        <v>67.814314434413077</v>
      </c>
      <c r="AA11" s="50">
        <f>[1]pcdb!AA11</f>
        <v>106.81934797938639</v>
      </c>
      <c r="AB11" s="23">
        <f>[1]pcdb!AB11</f>
        <v>-3.2083366328987895</v>
      </c>
      <c r="AC11" s="23">
        <f>[1]pcdb!AC11</f>
        <v>-2.4391466246185489</v>
      </c>
      <c r="AD11" s="23">
        <f>[1]pcdb!AD11</f>
        <v>-0.27555644516719102</v>
      </c>
      <c r="AE11" s="50">
        <f>[1]pcdb!AE11</f>
        <v>76.05938258462848</v>
      </c>
      <c r="AF11" s="50">
        <f>[1]pcdb!AF11</f>
        <v>91.850478697644405</v>
      </c>
      <c r="AG11" s="50">
        <f>[1]pcdb!AG11</f>
        <v>102.81036741245654</v>
      </c>
      <c r="AH11" s="50">
        <f>[1]pcdb!AH11</f>
        <v>96.869233976338521</v>
      </c>
      <c r="AI11" s="50">
        <f>[1]pcdb!AI11</f>
        <v>95.241121501113156</v>
      </c>
      <c r="AJ11" s="23">
        <f>[1]pcdb!AJ11</f>
        <v>-11.341569219162572</v>
      </c>
      <c r="AK11" s="23">
        <f>[1]pcdb!AK11</f>
        <v>0.4269246208542965</v>
      </c>
      <c r="AL11" s="23">
        <f>[1]pcdb!AL11</f>
        <v>-14.882384874580312</v>
      </c>
      <c r="AM11" s="23">
        <f>[1]pcdb!AM11</f>
        <v>-5.9196616278735847</v>
      </c>
      <c r="AN11" s="23">
        <f>[1]pcdb!AN11</f>
        <v>-5.7924709842353757</v>
      </c>
      <c r="AO11" s="50">
        <f>[1]pcdb!AO11</f>
        <v>67.441548774558512</v>
      </c>
      <c r="AP11" s="50">
        <f>[1]pcdb!AP11</f>
        <v>65.481977420818396</v>
      </c>
      <c r="AQ11" s="50">
        <f>[1]pcdb!AQ11</f>
        <v>2.9055847461192141</v>
      </c>
      <c r="AR11" s="23">
        <f>[1]pcdb!AR11</f>
        <v>-1.9387058621760267</v>
      </c>
      <c r="AS11" s="34">
        <f>[1]pcdb!AS11</f>
        <v>26.417006998616461</v>
      </c>
      <c r="AT11" s="34">
        <f>[1]pcdb!AT11</f>
        <v>24.835399016386809</v>
      </c>
      <c r="AU11" s="50">
        <f>[1]pcdb!AU11</f>
        <v>28.025658528096489</v>
      </c>
      <c r="AV11" s="50">
        <f>[1]pcdb!AV11</f>
        <v>39.411862504657421</v>
      </c>
      <c r="AW11" s="50">
        <f>[1]pcdb!AW11</f>
        <v>102.49810731531745</v>
      </c>
      <c r="AX11" s="50">
        <f>[1]pcdb!AX11</f>
        <v>91.005072303865475</v>
      </c>
      <c r="AY11" s="23">
        <f>[1]pcdb!AY11</f>
        <v>-1.4890089318324806</v>
      </c>
      <c r="AZ11" s="50">
        <f>[1]pcdb!AZ11</f>
        <v>62.823484364189696</v>
      </c>
      <c r="BA11" s="52">
        <v>34</v>
      </c>
    </row>
    <row r="12" spans="1:53" x14ac:dyDescent="0.2">
      <c r="A12" s="32">
        <f>[1]pcdb!A12</f>
        <v>2011</v>
      </c>
      <c r="B12" s="21"/>
      <c r="C12" s="33"/>
      <c r="D12" s="22">
        <f>[1]pcdb!D12</f>
        <v>196.06070679318779</v>
      </c>
      <c r="E12" s="22">
        <f>[1]pcdb!E12</f>
        <v>276.15927602985005</v>
      </c>
      <c r="F12" s="23"/>
      <c r="G12" s="24"/>
      <c r="H12" s="24">
        <f>[1]pcdb!H12</f>
        <v>2.2055570967047577</v>
      </c>
      <c r="I12" s="24">
        <f>[1]pcdb!I12</f>
        <v>28.933312551872213</v>
      </c>
      <c r="J12" s="24"/>
      <c r="K12" s="24"/>
      <c r="L12" s="23"/>
      <c r="M12" s="22">
        <f>[1]pcdb!M12</f>
        <v>102.64337107878326</v>
      </c>
      <c r="N12" s="22">
        <f>[1]pcdb!N12</f>
        <v>111.93227226755748</v>
      </c>
      <c r="O12" s="22">
        <f>[1]pcdb!O12</f>
        <v>101.01946352644413</v>
      </c>
      <c r="P12" s="22">
        <f>[1]pcdb!P12</f>
        <v>102.26574400958033</v>
      </c>
      <c r="Q12" s="22">
        <f>[1]pcdb!Q12</f>
        <v>104.33308422906705</v>
      </c>
      <c r="R12" s="24">
        <f>[1]pcdb!R12</f>
        <v>10.825982244340127</v>
      </c>
      <c r="S12" s="24">
        <f>[1]pcdb!S12</f>
        <v>8.5871341573937379</v>
      </c>
      <c r="T12" s="24">
        <f>[1]pcdb!T12</f>
        <v>1.1782645731668762</v>
      </c>
      <c r="U12" s="24">
        <f>[1]pcdb!U12</f>
        <v>7.1752781454445413</v>
      </c>
      <c r="V12" s="24">
        <f>[1]pcdb!V12</f>
        <v>7.2989783120417817</v>
      </c>
      <c r="W12" s="22">
        <f>[1]pcdb!W12</f>
        <v>3.5429926767133955</v>
      </c>
      <c r="X12" s="22">
        <f>[1]pcdb!X12</f>
        <v>23.53428966818203</v>
      </c>
      <c r="Y12" s="22">
        <f>[1]pcdb!Y12</f>
        <v>5.1865832940265788</v>
      </c>
      <c r="Z12" s="22">
        <f>[1]pcdb!Z12</f>
        <v>67.736134361078001</v>
      </c>
      <c r="AA12" s="50">
        <f>[1]pcdb!AA12</f>
        <v>106.75044411389433</v>
      </c>
      <c r="AB12" s="23">
        <f>[1]pcdb!AB12</f>
        <v>-6.4505042200180274E-2</v>
      </c>
      <c r="AC12" s="23">
        <f>[1]pcdb!AC12</f>
        <v>1.9790084159320154</v>
      </c>
      <c r="AD12" s="23">
        <f>[1]pcdb!AD12</f>
        <v>0.48588359058234776</v>
      </c>
      <c r="AE12" s="50">
        <f>[1]pcdb!AE12</f>
        <v>76.032813051954008</v>
      </c>
      <c r="AF12" s="50">
        <f>[1]pcdb!AF12</f>
        <v>95.87790788002367</v>
      </c>
      <c r="AG12" s="50">
        <f>[1]pcdb!AG12</f>
        <v>104.24099033538445</v>
      </c>
      <c r="AH12" s="50">
        <f>[1]pcdb!AH12</f>
        <v>101.80300829019126</v>
      </c>
      <c r="AI12" s="50">
        <f>[1]pcdb!AI12</f>
        <v>99.504133304132765</v>
      </c>
      <c r="AJ12" s="23">
        <f>[1]pcdb!AJ12</f>
        <v>-3.4932616820693152E-2</v>
      </c>
      <c r="AK12" s="23">
        <f>[1]pcdb!AK12</f>
        <v>4.3847666767604432</v>
      </c>
      <c r="AL12" s="23">
        <f>[1]pcdb!AL12</f>
        <v>1.391516204964538</v>
      </c>
      <c r="AM12" s="23">
        <f>[1]pcdb!AM12</f>
        <v>5.093231474358384</v>
      </c>
      <c r="AN12" s="23">
        <f>[1]pcdb!AN12</f>
        <v>4.476020164220551</v>
      </c>
      <c r="AO12" s="50">
        <f>[1]pcdb!AO12</f>
        <v>68.443666157987295</v>
      </c>
      <c r="AP12" s="50">
        <f>[1]pcdb!AP12</f>
        <v>65.123314743666811</v>
      </c>
      <c r="AQ12" s="50">
        <f>[1]pcdb!AQ12</f>
        <v>4.851217944193964</v>
      </c>
      <c r="AR12" s="23">
        <f>[1]pcdb!AR12</f>
        <v>3.2939482177091195</v>
      </c>
      <c r="AS12" s="34">
        <f>[1]pcdb!AS12</f>
        <v>28.225938936682635</v>
      </c>
      <c r="AT12" s="34">
        <f>[1]pcdb!AT12</f>
        <v>26.931294230273984</v>
      </c>
      <c r="AU12" s="50">
        <f>[1]pcdb!AU12</f>
        <v>34.518354059893213</v>
      </c>
      <c r="AV12" s="50">
        <f>[1]pcdb!AV12</f>
        <v>39.512345352608406</v>
      </c>
      <c r="AW12" s="50">
        <f>[1]pcdb!AW12</f>
        <v>109.16523913330647</v>
      </c>
      <c r="AX12" s="50">
        <f>[1]pcdb!AX12</f>
        <v>97.422389500126258</v>
      </c>
      <c r="AY12" s="23">
        <f>[1]pcdb!AY12</f>
        <v>7.3682362381367605</v>
      </c>
      <c r="AZ12" s="50">
        <f>[1]pcdb!AZ12</f>
        <v>67.452467105172104</v>
      </c>
      <c r="BA12" s="52">
        <v>35</v>
      </c>
    </row>
    <row r="13" spans="1:53" x14ac:dyDescent="0.2">
      <c r="A13" s="32">
        <f>[1]pcdb!A13</f>
        <v>2012</v>
      </c>
      <c r="B13" s="21"/>
      <c r="C13" s="33"/>
      <c r="D13" s="22">
        <f>[1]pcdb!D13</f>
        <v>227.9291116165243</v>
      </c>
      <c r="E13" s="22">
        <f>[1]pcdb!E13</f>
        <v>235.44780105766574</v>
      </c>
      <c r="F13" s="23"/>
      <c r="G13" s="24"/>
      <c r="H13" s="24">
        <f>[1]pcdb!H13</f>
        <v>-14.742026977136124</v>
      </c>
      <c r="I13" s="24">
        <f>[1]pcdb!I13</f>
        <v>16.254355778158303</v>
      </c>
      <c r="J13" s="24"/>
      <c r="K13" s="24"/>
      <c r="L13" s="23"/>
      <c r="M13" s="22">
        <f>[1]pcdb!M13</f>
        <v>99.561587011893806</v>
      </c>
      <c r="N13" s="22">
        <f>[1]pcdb!N13</f>
        <v>111.8664992911543</v>
      </c>
      <c r="O13" s="22">
        <f>[1]pcdb!O13</f>
        <v>87.161859846352854</v>
      </c>
      <c r="P13" s="22">
        <f>[1]pcdb!P13</f>
        <v>101.21950468125013</v>
      </c>
      <c r="Q13" s="22">
        <f>[1]pcdb!Q13</f>
        <v>102.74235074913442</v>
      </c>
      <c r="R13" s="24">
        <f>[1]pcdb!R13</f>
        <v>-3.0024189916015631</v>
      </c>
      <c r="S13" s="24">
        <f>[1]pcdb!S13</f>
        <v>-5.8761405509544229E-2</v>
      </c>
      <c r="T13" s="24">
        <f>[1]pcdb!T13</f>
        <v>-13.717756159399652</v>
      </c>
      <c r="U13" s="24">
        <f>[1]pcdb!U13</f>
        <v>-1.0230594207892074</v>
      </c>
      <c r="V13" s="24">
        <f>[1]pcdb!V13</f>
        <v>-1.5246683175205611</v>
      </c>
      <c r="W13" s="22">
        <f>[1]pcdb!W13</f>
        <v>3.4898254547622272</v>
      </c>
      <c r="X13" s="22">
        <f>[1]pcdb!X13</f>
        <v>23.88462185091684</v>
      </c>
      <c r="Y13" s="22">
        <f>[1]pcdb!Y13</f>
        <v>4.544387277797874</v>
      </c>
      <c r="Z13" s="22">
        <f>[1]pcdb!Z13</f>
        <v>68.081165416523064</v>
      </c>
      <c r="AA13" s="50">
        <f>[1]pcdb!AA13</f>
        <v>107.19068105380707</v>
      </c>
      <c r="AB13" s="23">
        <f>[1]pcdb!AB13</f>
        <v>0.41239822800458459</v>
      </c>
      <c r="AC13" s="23">
        <f>[1]pcdb!AC13</f>
        <v>3.0666978870743877</v>
      </c>
      <c r="AD13" s="23">
        <f>[1]pcdb!AD13</f>
        <v>0.27633686127113144</v>
      </c>
      <c r="AE13" s="50">
        <f>[1]pcdb!AE13</f>
        <v>76.876745598057099</v>
      </c>
      <c r="AF13" s="50">
        <f>[1]pcdb!AF13</f>
        <v>93.056442694664213</v>
      </c>
      <c r="AG13" s="50">
        <f>[1]pcdb!AG13</f>
        <v>92.619365308674872</v>
      </c>
      <c r="AH13" s="50">
        <f>[1]pcdb!AH13</f>
        <v>101.3742563267931</v>
      </c>
      <c r="AI13" s="50">
        <f>[1]pcdb!AI13</f>
        <v>97.912543681491655</v>
      </c>
      <c r="AJ13" s="23">
        <f>[1]pcdb!AJ13</f>
        <v>1.1099583353918696</v>
      </c>
      <c r="AK13" s="23">
        <f>[1]pcdb!AK13</f>
        <v>-2.9427688272986585</v>
      </c>
      <c r="AL13" s="23">
        <f>[1]pcdb!AL13</f>
        <v>-11.14880527258828</v>
      </c>
      <c r="AM13" s="23">
        <f>[1]pcdb!AM13</f>
        <v>-0.42115844177804673</v>
      </c>
      <c r="AN13" s="23">
        <f>[1]pcdb!AN13</f>
        <v>-1.5995211151444755</v>
      </c>
      <c r="AO13" s="50">
        <f>[1]pcdb!AO13</f>
        <v>70.34822853519654</v>
      </c>
      <c r="AP13" s="50">
        <f>[1]pcdb!AP13</f>
        <v>65.211678234871059</v>
      </c>
      <c r="AQ13" s="50">
        <f>[1]pcdb!AQ13</f>
        <v>7.3016057508193786</v>
      </c>
      <c r="AR13" s="23">
        <f>[1]pcdb!AR13</f>
        <v>-2.445269404892747</v>
      </c>
      <c r="AS13" s="34">
        <f>[1]pcdb!AS13</f>
        <v>27.707926157882255</v>
      </c>
      <c r="AT13" s="34">
        <f>[1]pcdb!AT13</f>
        <v>26.752119008902948</v>
      </c>
      <c r="AU13" s="50">
        <f>[1]pcdb!AU13</f>
        <v>41.064612600864294</v>
      </c>
      <c r="AV13" s="50">
        <f>[1]pcdb!AV13</f>
        <v>34.970094861114127</v>
      </c>
      <c r="AW13" s="50">
        <f>[1]pcdb!AW13</f>
        <v>110.44142684929173</v>
      </c>
      <c r="AX13" s="50">
        <f>[1]pcdb!AX13</f>
        <v>97.705343039772401</v>
      </c>
      <c r="AY13" s="23">
        <f>[1]pcdb!AY13</f>
        <v>-1.9291109262490558</v>
      </c>
      <c r="AZ13" s="50">
        <f>[1]pcdb!AZ13</f>
        <v>66.151234192221679</v>
      </c>
      <c r="BA13" s="52">
        <v>36</v>
      </c>
    </row>
    <row r="14" spans="1:53" x14ac:dyDescent="0.2">
      <c r="A14" s="32">
        <f>[1]pcdb!A14</f>
        <v>2013</v>
      </c>
      <c r="B14" s="21"/>
      <c r="C14" s="33"/>
      <c r="D14" s="22">
        <f>[1]pcdb!D14</f>
        <v>252.32442797730403</v>
      </c>
      <c r="E14" s="22">
        <f>[1]pcdb!E14</f>
        <v>255.66621759955686</v>
      </c>
      <c r="F14" s="23"/>
      <c r="G14" s="24"/>
      <c r="H14" s="24">
        <f>[1]pcdb!H14</f>
        <v>8.5872182501034455</v>
      </c>
      <c r="I14" s="24">
        <f>[1]pcdb!I14</f>
        <v>10.703027879046555</v>
      </c>
      <c r="J14" s="24"/>
      <c r="K14" s="24"/>
      <c r="L14" s="23"/>
      <c r="M14" s="22">
        <f>[1]pcdb!M14</f>
        <v>96.647140999322801</v>
      </c>
      <c r="N14" s="22">
        <f>[1]pcdb!N14</f>
        <v>110.44294506820206</v>
      </c>
      <c r="O14" s="22">
        <f>[1]pcdb!O14</f>
        <v>79.035698056567441</v>
      </c>
      <c r="P14" s="22">
        <f>[1]pcdb!P14</f>
        <v>101.15989994746212</v>
      </c>
      <c r="Q14" s="22">
        <f>[1]pcdb!Q14</f>
        <v>101.84862873089935</v>
      </c>
      <c r="R14" s="24">
        <f>[1]pcdb!R14</f>
        <v>-2.9272795864762946</v>
      </c>
      <c r="S14" s="24">
        <f>[1]pcdb!S14</f>
        <v>-1.2725473953083544</v>
      </c>
      <c r="T14" s="24">
        <f>[1]pcdb!T14</f>
        <v>-9.3230706688797742</v>
      </c>
      <c r="U14" s="24">
        <f>[1]pcdb!U14</f>
        <v>-5.8886608836627996E-2</v>
      </c>
      <c r="V14" s="24">
        <f>[1]pcdb!V14</f>
        <v>-0.86986720833093223</v>
      </c>
      <c r="W14" s="22">
        <f>[1]pcdb!W14</f>
        <v>3.417395307782761</v>
      </c>
      <c r="X14" s="22">
        <f>[1]pcdb!X14</f>
        <v>23.787599243138992</v>
      </c>
      <c r="Y14" s="22">
        <f>[1]pcdb!Y14</f>
        <v>4.156870090229015</v>
      </c>
      <c r="Z14" s="22">
        <f>[1]pcdb!Z14</f>
        <v>68.63813535884924</v>
      </c>
      <c r="AA14" s="50">
        <f>[1]pcdb!AA14</f>
        <v>105.44162394733154</v>
      </c>
      <c r="AB14" s="23">
        <f>[1]pcdb!AB14</f>
        <v>-1.6317249683277413</v>
      </c>
      <c r="AC14" s="23">
        <f>[1]pcdb!AC14</f>
        <v>-0.59056259087065799</v>
      </c>
      <c r="AD14" s="23">
        <f>[1]pcdb!AD14</f>
        <v>-0.32144942002212407</v>
      </c>
      <c r="AE14" s="50">
        <f>[1]pcdb!AE14</f>
        <v>72.332500650533447</v>
      </c>
      <c r="AF14" s="50">
        <f>[1]pcdb!AF14</f>
        <v>93.152813457635673</v>
      </c>
      <c r="AG14" s="50">
        <f>[1]pcdb!AG14</f>
        <v>84.2265490664483</v>
      </c>
      <c r="AH14" s="50">
        <f>[1]pcdb!AH14</f>
        <v>101.2379489966355</v>
      </c>
      <c r="AI14" s="50">
        <f>[1]pcdb!AI14</f>
        <v>97.025549395553838</v>
      </c>
      <c r="AJ14" s="23">
        <f>[1]pcdb!AJ14</f>
        <v>-5.9110787172011792</v>
      </c>
      <c r="AK14" s="23">
        <f>[1]pcdb!AK14</f>
        <v>0.10356162365636745</v>
      </c>
      <c r="AL14" s="23">
        <f>[1]pcdb!AL14</f>
        <v>-9.0616214160565871</v>
      </c>
      <c r="AM14" s="23">
        <f>[1]pcdb!AM14</f>
        <v>-0.13445951180960369</v>
      </c>
      <c r="AN14" s="23">
        <f>[1]pcdb!AN14</f>
        <v>-0.90590464978951291</v>
      </c>
      <c r="AO14" s="50">
        <f>[1]pcdb!AO14</f>
        <v>70.158301667936414</v>
      </c>
      <c r="AP14" s="50">
        <f>[1]pcdb!AP14</f>
        <v>64.354470069644307</v>
      </c>
      <c r="AQ14" s="50">
        <f>[1]pcdb!AQ14</f>
        <v>8.2724801774164991</v>
      </c>
      <c r="AR14" s="23">
        <f>[1]pcdb!AR14</f>
        <v>1.2592357896209938</v>
      </c>
      <c r="AS14" s="34">
        <f>[1]pcdb!AS14</f>
        <v>27.41928129531804</v>
      </c>
      <c r="AT14" s="34">
        <f>[1]pcdb!AT14</f>
        <v>26.884067458526122</v>
      </c>
      <c r="AU14" s="50">
        <f>[1]pcdb!AU14</f>
        <v>45.068173222203235</v>
      </c>
      <c r="AV14" s="50">
        <f>[1]pcdb!AV14</f>
        <v>37.022430801168277</v>
      </c>
      <c r="AW14" s="50">
        <f>[1]pcdb!AW14</f>
        <v>111.70551913474364</v>
      </c>
      <c r="AX14" s="50">
        <f>[1]pcdb!AX14</f>
        <v>98.398763244993532</v>
      </c>
      <c r="AY14" s="23">
        <f>[1]pcdb!AY14</f>
        <v>0.77449539473120055</v>
      </c>
      <c r="AZ14" s="50">
        <f>[1]pcdb!AZ14</f>
        <v>66.663572454598281</v>
      </c>
      <c r="BA14" s="52">
        <v>37</v>
      </c>
    </row>
    <row r="15" spans="1:53" x14ac:dyDescent="0.2">
      <c r="A15" s="32">
        <f>[1]pcdb!A15</f>
        <v>2014</v>
      </c>
      <c r="B15" s="21"/>
      <c r="C15" s="33"/>
      <c r="D15" s="22">
        <f>[1]pcdb!D15</f>
        <v>269.94273340592105</v>
      </c>
      <c r="E15" s="22">
        <f>[1]pcdb!E15</f>
        <v>296.60247655565257</v>
      </c>
      <c r="F15" s="23"/>
      <c r="G15" s="24"/>
      <c r="H15" s="24">
        <f>[1]pcdb!H15</f>
        <v>16.011602682765492</v>
      </c>
      <c r="I15" s="24">
        <f>[1]pcdb!I15</f>
        <v>6.9824018109740038</v>
      </c>
      <c r="J15" s="24"/>
      <c r="K15" s="24"/>
      <c r="L15" s="23"/>
      <c r="M15" s="22">
        <f>[1]pcdb!M15</f>
        <v>102.569120923985</v>
      </c>
      <c r="N15" s="22">
        <f>[1]pcdb!N15</f>
        <v>110.19137982680198</v>
      </c>
      <c r="O15" s="22">
        <f>[1]pcdb!O15</f>
        <v>75.732480569404572</v>
      </c>
      <c r="P15" s="22">
        <f>[1]pcdb!P15</f>
        <v>103.17769429878878</v>
      </c>
      <c r="Q15" s="22">
        <f>[1]pcdb!Q15</f>
        <v>103.22417526221278</v>
      </c>
      <c r="R15" s="24">
        <f>[1]pcdb!R15</f>
        <v>6.1274238052253294</v>
      </c>
      <c r="S15" s="24">
        <f>[1]pcdb!S15</f>
        <v>-0.22777846176117444</v>
      </c>
      <c r="T15" s="24">
        <f>[1]pcdb!T15</f>
        <v>-4.1793993959522986</v>
      </c>
      <c r="U15" s="24">
        <f>[1]pcdb!U15</f>
        <v>1.9946583106296378</v>
      </c>
      <c r="V15" s="24">
        <f>[1]pcdb!V15</f>
        <v>1.3505793337167615</v>
      </c>
      <c r="W15" s="22">
        <f>[1]pcdb!W15</f>
        <v>3.5784636113904811</v>
      </c>
      <c r="X15" s="22">
        <f>[1]pcdb!X15</f>
        <v>23.417149040012987</v>
      </c>
      <c r="Y15" s="22">
        <f>[1]pcdb!Y15</f>
        <v>3.9300593178379333</v>
      </c>
      <c r="Z15" s="22">
        <f>[1]pcdb!Z15</f>
        <v>69.074328030758593</v>
      </c>
      <c r="AA15" s="50">
        <f>[1]pcdb!AA15</f>
        <v>105.96882639663913</v>
      </c>
      <c r="AB15" s="23">
        <f>[1]pcdb!AB15</f>
        <v>0.49999462221004265</v>
      </c>
      <c r="AC15" s="23">
        <f>[1]pcdb!AC15</f>
        <v>1.8233801905079172</v>
      </c>
      <c r="AD15" s="23">
        <f>[1]pcdb!AD15</f>
        <v>0.31664006123151012</v>
      </c>
      <c r="AE15" s="50">
        <f>[1]pcdb!AE15</f>
        <v>74.795271795003032</v>
      </c>
      <c r="AF15" s="50">
        <f>[1]pcdb!AF15</f>
        <v>91.695933012706732</v>
      </c>
      <c r="AG15" s="50">
        <f>[1]pcdb!AG15</f>
        <v>80.065931346554947</v>
      </c>
      <c r="AH15" s="50">
        <f>[1]pcdb!AH15</f>
        <v>102.33740506901613</v>
      </c>
      <c r="AI15" s="50">
        <f>[1]pcdb!AI15</f>
        <v>97.343442591246543</v>
      </c>
      <c r="AJ15" s="23">
        <f>[1]pcdb!AJ15</f>
        <v>3.4047919293820561</v>
      </c>
      <c r="AK15" s="23">
        <f>[1]pcdb!AK15</f>
        <v>-1.5639682698273982</v>
      </c>
      <c r="AL15" s="23">
        <f>[1]pcdb!AL15</f>
        <v>-4.9397936470256587</v>
      </c>
      <c r="AM15" s="23">
        <f>[1]pcdb!AM15</f>
        <v>1.0860118001967844</v>
      </c>
      <c r="AN15" s="23">
        <f>[1]pcdb!AN15</f>
        <v>0.32763864536002885</v>
      </c>
      <c r="AO15" s="50">
        <f>[1]pcdb!AO15</f>
        <v>71.212068305858466</v>
      </c>
      <c r="AP15" s="50">
        <f>[1]pcdb!AP15</f>
        <v>64.472094479706527</v>
      </c>
      <c r="AQ15" s="50">
        <f>[1]pcdb!AQ15</f>
        <v>9.4646511279569925</v>
      </c>
      <c r="AR15" s="23">
        <f>[1]pcdb!AR15</f>
        <v>-1.685344690029178</v>
      </c>
      <c r="AS15" s="34">
        <f>[1]pcdb!AS15</f>
        <v>27.812963593959296</v>
      </c>
      <c r="AT15" s="34">
        <f>[1]pcdb!AT15</f>
        <v>27.45605913475169</v>
      </c>
      <c r="AU15" s="50">
        <f>[1]pcdb!AU15</f>
        <v>47.236187044862106</v>
      </c>
      <c r="AV15" s="50">
        <f>[1]pcdb!AV15</f>
        <v>41.023036842864741</v>
      </c>
      <c r="AW15" s="50">
        <f>[1]pcdb!AW15</f>
        <v>113.22338147356895</v>
      </c>
      <c r="AX15" s="50">
        <f>[1]pcdb!AX15</f>
        <v>99.462461946543996</v>
      </c>
      <c r="AY15" s="23">
        <f>[1]pcdb!AY15</f>
        <v>0.84635299206148318</v>
      </c>
      <c r="AZ15" s="50">
        <f>[1]pcdb!AZ15</f>
        <v>67.227781594682853</v>
      </c>
      <c r="BA15" s="52">
        <v>38</v>
      </c>
    </row>
    <row r="16" spans="1:53" x14ac:dyDescent="0.2">
      <c r="A16" s="32">
        <f>[1]pcdb!A16</f>
        <v>2015</v>
      </c>
      <c r="B16" s="21"/>
      <c r="C16" s="33"/>
      <c r="D16" s="22">
        <f>[1]pcdb!D16</f>
        <v>286.9706189192774</v>
      </c>
      <c r="E16" s="22">
        <f>[1]pcdb!E16</f>
        <v>341.18262787853439</v>
      </c>
      <c r="F16" s="23"/>
      <c r="G16" s="24"/>
      <c r="H16" s="24">
        <f>[1]pcdb!H16</f>
        <v>15.030269416687458</v>
      </c>
      <c r="I16" s="24">
        <f>[1]pcdb!I16</f>
        <v>6.3079621734996039</v>
      </c>
      <c r="J16" s="24"/>
      <c r="K16" s="24"/>
      <c r="L16" s="23"/>
      <c r="M16" s="22">
        <f>[1]pcdb!M16</f>
        <v>101.03306689575828</v>
      </c>
      <c r="N16" s="22">
        <f>[1]pcdb!N16</f>
        <v>110.48714346800732</v>
      </c>
      <c r="O16" s="22">
        <f>[1]pcdb!O16</f>
        <v>71.052209776623286</v>
      </c>
      <c r="P16" s="22">
        <f>[1]pcdb!P16</f>
        <v>102.45060307665371</v>
      </c>
      <c r="Q16" s="22">
        <f>[1]pcdb!Q16</f>
        <v>102.48056906165311</v>
      </c>
      <c r="R16" s="24">
        <f>[1]pcdb!R16</f>
        <v>-1.4975794024452038</v>
      </c>
      <c r="S16" s="24">
        <f>[1]pcdb!S16</f>
        <v>0.26840905492808709</v>
      </c>
      <c r="T16" s="24">
        <f>[1]pcdb!T16</f>
        <v>-6.1800046130696673</v>
      </c>
      <c r="U16" s="24">
        <f>[1]pcdb!U16</f>
        <v>-0.70469807168739296</v>
      </c>
      <c r="V16" s="24">
        <f>[1]pcdb!V16</f>
        <v>-0.72037989034131611</v>
      </c>
      <c r="W16" s="22">
        <f>[1]pcdb!W16</f>
        <v>3.5504500052769381</v>
      </c>
      <c r="X16" s="22">
        <f>[1]pcdb!X16</f>
        <v>23.65037533635574</v>
      </c>
      <c r="Y16" s="22">
        <f>[1]pcdb!Y16</f>
        <v>3.7139359181940073</v>
      </c>
      <c r="Z16" s="22">
        <f>[1]pcdb!Z16</f>
        <v>69.08523874017331</v>
      </c>
      <c r="AA16" s="50">
        <f>[1]pcdb!AA16</f>
        <v>105.41795986123647</v>
      </c>
      <c r="AB16" s="23">
        <f>[1]pcdb!AB16</f>
        <v>-0.51983829031077011</v>
      </c>
      <c r="AC16" s="23">
        <f>[1]pcdb!AC16</f>
        <v>-1.1889063876772021</v>
      </c>
      <c r="AD16" s="23">
        <f>[1]pcdb!AD16</f>
        <v>-0.50754949247594494</v>
      </c>
      <c r="AE16" s="50">
        <f>[1]pcdb!AE16</f>
        <v>75.397808843396248</v>
      </c>
      <c r="AF16" s="50">
        <f>[1]pcdb!AF16</f>
        <v>91.849327917827011</v>
      </c>
      <c r="AG16" s="50">
        <f>[1]pcdb!AG16</f>
        <v>77.891143683547838</v>
      </c>
      <c r="AH16" s="50">
        <f>[1]pcdb!AH16</f>
        <v>101.32231940571234</v>
      </c>
      <c r="AI16" s="50">
        <f>[1]pcdb!AI16</f>
        <v>96.556189656078388</v>
      </c>
      <c r="AJ16" s="23">
        <f>[1]pcdb!AJ16</f>
        <v>0.80558173522602416</v>
      </c>
      <c r="AK16" s="23">
        <f>[1]pcdb!AK16</f>
        <v>0.16728648706700877</v>
      </c>
      <c r="AL16" s="23">
        <f>[1]pcdb!AL16</f>
        <v>-2.7162460067988503</v>
      </c>
      <c r="AM16" s="23">
        <f>[1]pcdb!AM16</f>
        <v>-0.99190092089910253</v>
      </c>
      <c r="AN16" s="23">
        <f>[1]pcdb!AN16</f>
        <v>-0.80873751144584505</v>
      </c>
      <c r="AO16" s="50">
        <f>[1]pcdb!AO16</f>
        <v>70.724384732740816</v>
      </c>
      <c r="AP16" s="50">
        <f>[1]pcdb!AP16</f>
        <v>64.464131216855861</v>
      </c>
      <c r="AQ16" s="50">
        <f>[1]pcdb!AQ16</f>
        <v>8.8516196210708991</v>
      </c>
      <c r="AR16" s="23">
        <f>[1]pcdb!AR16</f>
        <v>0.75737629537904194</v>
      </c>
      <c r="AS16" s="34">
        <f>[1]pcdb!AS16</f>
        <v>27.700126797502254</v>
      </c>
      <c r="AT16" s="34">
        <f>[1]pcdb!AT16</f>
        <v>27.700126797502254</v>
      </c>
      <c r="AU16" s="50">
        <f>[1]pcdb!AU16</f>
        <v>49.722850970892701</v>
      </c>
      <c r="AV16" s="50">
        <f>[1]pcdb!AV16</f>
        <v>45.66569980833679</v>
      </c>
      <c r="AW16" s="50">
        <f>[1]pcdb!AW16</f>
        <v>112.11779192845211</v>
      </c>
      <c r="AX16" s="50">
        <f>[1]pcdb!AX16</f>
        <v>99.738908320536012</v>
      </c>
      <c r="AY16" s="23">
        <f>[1]pcdb!AY16</f>
        <v>-0.20158953964689585</v>
      </c>
      <c r="AZ16" s="50">
        <f>[1]pcdb!AZ16</f>
        <v>67.092257419251311</v>
      </c>
      <c r="BA16" s="52">
        <v>39</v>
      </c>
    </row>
    <row r="17" spans="1:53" x14ac:dyDescent="0.2">
      <c r="A17" s="32">
        <f>[1]pcdb!A17</f>
        <v>2016</v>
      </c>
      <c r="B17" s="21"/>
      <c r="C17" s="33"/>
      <c r="D17" s="22">
        <f>[1]pcdb!D17</f>
        <v>311.82207168970302</v>
      </c>
      <c r="E17" s="22">
        <f>[1]pcdb!E17</f>
        <v>384.64475265125679</v>
      </c>
      <c r="F17" s="23"/>
      <c r="G17" s="24"/>
      <c r="H17" s="24">
        <f>[1]pcdb!H17</f>
        <v>12.738668742593617</v>
      </c>
      <c r="I17" s="24">
        <f>[1]pcdb!I17</f>
        <v>8.6599293209929975</v>
      </c>
      <c r="J17" s="24"/>
      <c r="K17" s="24"/>
      <c r="L17" s="23"/>
      <c r="M17" s="22">
        <f>[1]pcdb!M17</f>
        <v>112.01456916715127</v>
      </c>
      <c r="N17" s="22">
        <f>[1]pcdb!N17</f>
        <v>108.98641300997892</v>
      </c>
      <c r="O17" s="22">
        <f>[1]pcdb!O17</f>
        <v>70.982419655804975</v>
      </c>
      <c r="P17" s="22">
        <f>[1]pcdb!P17</f>
        <v>102.69826692797039</v>
      </c>
      <c r="Q17" s="22">
        <f>[1]pcdb!Q17</f>
        <v>102.71425045670141</v>
      </c>
      <c r="R17" s="24">
        <f>[1]pcdb!R17</f>
        <v>10.86921599907804</v>
      </c>
      <c r="S17" s="24">
        <f>[1]pcdb!S17</f>
        <v>-1.3582851460567813</v>
      </c>
      <c r="T17" s="24">
        <f>[1]pcdb!T17</f>
        <v>-9.8223716106393688E-2</v>
      </c>
      <c r="U17" s="24">
        <f>[1]pcdb!U17</f>
        <v>0.24173976909769301</v>
      </c>
      <c r="V17" s="24">
        <f>[1]pcdb!V17</f>
        <v>0.22802507557084795</v>
      </c>
      <c r="W17" s="22">
        <f>[1]pcdb!W17</f>
        <v>3.9274006270419841</v>
      </c>
      <c r="X17" s="22">
        <f>[1]pcdb!X17</f>
        <v>23.27606054652421</v>
      </c>
      <c r="Y17" s="22">
        <f>[1]pcdb!Y17</f>
        <v>3.7018468133277387</v>
      </c>
      <c r="Z17" s="22">
        <f>[1]pcdb!Z17</f>
        <v>69.094692013106069</v>
      </c>
      <c r="AA17" s="50">
        <f>[1]pcdb!AA17</f>
        <v>107.480963073746</v>
      </c>
      <c r="AB17" s="23">
        <f>[1]pcdb!AB17</f>
        <v>1.956975087760271</v>
      </c>
      <c r="AC17" s="23">
        <f>[1]pcdb!AC17</f>
        <v>0.51659150755376526</v>
      </c>
      <c r="AD17" s="23">
        <f>[1]pcdb!AD17</f>
        <v>-0.8791771133852766</v>
      </c>
      <c r="AE17" s="50">
        <f>[1]pcdb!AE17</f>
        <v>77.479943660563237</v>
      </c>
      <c r="AF17" s="50">
        <f>[1]pcdb!AF17</f>
        <v>91.070029915143252</v>
      </c>
      <c r="AG17" s="50">
        <f>[1]pcdb!AG17</f>
        <v>77.155656161010853</v>
      </c>
      <c r="AH17" s="50">
        <f>[1]pcdb!AH17</f>
        <v>99.962121425875409</v>
      </c>
      <c r="AI17" s="50">
        <f>[1]pcdb!AI17</f>
        <v>95.528044640088751</v>
      </c>
      <c r="AJ17" s="23">
        <f>[1]pcdb!AJ17</f>
        <v>2.7615322634795048</v>
      </c>
      <c r="AK17" s="23">
        <f>[1]pcdb!AK17</f>
        <v>-0.84845259116208549</v>
      </c>
      <c r="AL17" s="23">
        <f>[1]pcdb!AL17</f>
        <v>-0.94425051136121096</v>
      </c>
      <c r="AM17" s="23">
        <f>[1]pcdb!AM17</f>
        <v>-1.3424465486132853</v>
      </c>
      <c r="AN17" s="23">
        <f>[1]pcdb!AN17</f>
        <v>-1.0648152331318772</v>
      </c>
      <c r="AO17" s="50">
        <f>[1]pcdb!AO17</f>
        <v>71.720289266928376</v>
      </c>
      <c r="AP17" s="50">
        <f>[1]pcdb!AP17</f>
        <v>66.308648668600213</v>
      </c>
      <c r="AQ17" s="50">
        <f>[1]pcdb!AQ17</f>
        <v>7.5454807191129971</v>
      </c>
      <c r="AR17" s="23">
        <f>[1]pcdb!AR17</f>
        <v>0.41362907137714178</v>
      </c>
      <c r="AS17" s="34">
        <f>[1]pcdb!AS17</f>
        <v>27.826664583405307</v>
      </c>
      <c r="AT17" s="34">
        <f>[1]pcdb!AT17</f>
        <v>28.093855086645235</v>
      </c>
      <c r="AU17" s="50">
        <f>[1]pcdb!AU17</f>
        <v>52.994377341575714</v>
      </c>
      <c r="AV17" s="50">
        <f>[1]pcdb!AV17</f>
        <v>48.906242942046191</v>
      </c>
      <c r="AW17" s="50">
        <f>[1]pcdb!AW17</f>
        <v>110.90882606652255</v>
      </c>
      <c r="AX17" s="50">
        <f>[1]pcdb!AX17</f>
        <v>98.16672220458689</v>
      </c>
      <c r="AY17" s="23">
        <f>[1]pcdb!AY17</f>
        <v>-1.6957643267674682</v>
      </c>
      <c r="AZ17" s="50">
        <f>[1]pcdb!AZ17</f>
        <v>65.954530851912651</v>
      </c>
      <c r="BA17" s="52">
        <v>40</v>
      </c>
    </row>
    <row r="18" spans="1:53" x14ac:dyDescent="0.2">
      <c r="A18" s="32">
        <f>[1]pcdb!A18</f>
        <v>2017</v>
      </c>
      <c r="B18" s="21"/>
      <c r="C18" s="33"/>
      <c r="D18" s="22">
        <f>[1]pcdb!D18</f>
        <v>316.0710909650237</v>
      </c>
      <c r="E18" s="22">
        <f>[1]pcdb!E18</f>
        <v>411.77149526237059</v>
      </c>
      <c r="F18" s="23"/>
      <c r="G18" s="24"/>
      <c r="H18" s="24">
        <f>[1]pcdb!H18</f>
        <v>7.0524145784223613</v>
      </c>
      <c r="I18" s="24">
        <f>[1]pcdb!I18</f>
        <v>1.3626422441157304</v>
      </c>
      <c r="J18" s="24"/>
      <c r="K18" s="24"/>
      <c r="L18" s="23"/>
      <c r="M18" s="22">
        <f>[1]pcdb!M18</f>
        <v>109.33867933249466</v>
      </c>
      <c r="N18" s="22">
        <f>[1]pcdb!N18</f>
        <v>111.12359105193731</v>
      </c>
      <c r="O18" s="22">
        <f>[1]pcdb!O18</f>
        <v>75.069359754561688</v>
      </c>
      <c r="P18" s="22">
        <f>[1]pcdb!P18</f>
        <v>104.31436999270353</v>
      </c>
      <c r="Q18" s="22">
        <f>[1]pcdb!Q18</f>
        <v>104.42244661449455</v>
      </c>
      <c r="R18" s="24">
        <f>[1]pcdb!R18</f>
        <v>-2.3888766028850927</v>
      </c>
      <c r="S18" s="24">
        <f>[1]pcdb!S18</f>
        <v>1.96095823592497</v>
      </c>
      <c r="T18" s="24">
        <f>[1]pcdb!T18</f>
        <v>5.7576793219706657</v>
      </c>
      <c r="U18" s="24">
        <f>[1]pcdb!U18</f>
        <v>1.5736420030014742</v>
      </c>
      <c r="V18" s="24">
        <f>[1]pcdb!V18</f>
        <v>1.6630566354697063</v>
      </c>
      <c r="W18" s="22">
        <f>[1]pcdb!W18</f>
        <v>3.7708681985698815</v>
      </c>
      <c r="X18" s="22">
        <f>[1]pcdb!X18</f>
        <v>23.344266007963029</v>
      </c>
      <c r="Y18" s="22">
        <f>[1]pcdb!Y18</f>
        <v>3.8509439037108599</v>
      </c>
      <c r="Z18" s="22">
        <f>[1]pcdb!Z18</f>
        <v>69.033921889756229</v>
      </c>
      <c r="AA18" s="50">
        <f>[1]pcdb!AA18</f>
        <v>112.1057578934364</v>
      </c>
      <c r="AB18" s="23">
        <f>[1]pcdb!AB18</f>
        <v>4.3028967060122048</v>
      </c>
      <c r="AC18" s="23">
        <f>[1]pcdb!AC18</f>
        <v>2.7434450806673949</v>
      </c>
      <c r="AD18" s="23">
        <f>[1]pcdb!AD18</f>
        <v>-0.11817656561569079</v>
      </c>
      <c r="AE18" s="50">
        <f>[1]pcdb!AE18</f>
        <v>79.813939042918406</v>
      </c>
      <c r="AF18" s="50">
        <f>[1]pcdb!AF18</f>
        <v>94.733639935827142</v>
      </c>
      <c r="AG18" s="50">
        <f>[1]pcdb!AG18</f>
        <v>78.361968395375953</v>
      </c>
      <c r="AH18" s="50">
        <f>[1]pcdb!AH18</f>
        <v>100.89182859364585</v>
      </c>
      <c r="AI18" s="50">
        <f>[1]pcdb!AI18</f>
        <v>97.073539555389814</v>
      </c>
      <c r="AJ18" s="23">
        <f>[1]pcdb!AJ18</f>
        <v>3.0123865249312987</v>
      </c>
      <c r="AK18" s="23">
        <f>[1]pcdb!AK18</f>
        <v>4.022849255784311</v>
      </c>
      <c r="AL18" s="23">
        <f>[1]pcdb!AL18</f>
        <v>1.5634786798361722</v>
      </c>
      <c r="AM18" s="23">
        <f>[1]pcdb!AM18</f>
        <v>0.93005946103279502</v>
      </c>
      <c r="AN18" s="23">
        <f>[1]pcdb!AN18</f>
        <v>1.6178441850493774</v>
      </c>
      <c r="AO18" s="50">
        <f>[1]pcdb!AO18</f>
        <v>73.775080871516508</v>
      </c>
      <c r="AP18" s="50">
        <f>[1]pcdb!AP18</f>
        <v>69.243671120398929</v>
      </c>
      <c r="AQ18" s="50">
        <f>[1]pcdb!AQ18</f>
        <v>6.1421955727968403</v>
      </c>
      <c r="AR18" s="23">
        <f>[1]pcdb!AR18</f>
        <v>3.8980564949117502</v>
      </c>
      <c r="AS18" s="34">
        <f>[1]pcdb!AS18</f>
        <v>28.299718265395516</v>
      </c>
      <c r="AT18" s="34">
        <f>[1]pcdb!AT18</f>
        <v>28.766915357732103</v>
      </c>
      <c r="AU18" s="50">
        <f>[1]pcdb!AU18</f>
        <v>53.41387075456295</v>
      </c>
      <c r="AV18" s="50">
        <f>[1]pcdb!AV18</f>
        <v>52.843427336842417</v>
      </c>
      <c r="AW18" s="50">
        <f>[1]pcdb!AW18</f>
        <v>110.8026925078277</v>
      </c>
      <c r="AX18" s="50">
        <f>[1]pcdb!AX18</f>
        <v>95.367483514805983</v>
      </c>
      <c r="AY18" s="23">
        <f>[1]pcdb!AY18</f>
        <v>-2.5309364877786011</v>
      </c>
      <c r="AZ18" s="50">
        <f>[1]pcdb!AZ18</f>
        <v>64.285263565238395</v>
      </c>
      <c r="BA18" s="52">
        <v>41</v>
      </c>
    </row>
    <row r="19" spans="1:53" x14ac:dyDescent="0.2">
      <c r="A19" s="32">
        <f>[1]pcdb!A19</f>
        <v>2018</v>
      </c>
      <c r="B19" s="21"/>
      <c r="C19" s="33"/>
      <c r="D19" s="22">
        <f>[1]pcdb!D19</f>
        <v>369.45212806299838</v>
      </c>
      <c r="E19" s="22">
        <f>[1]pcdb!E19</f>
        <v>453.09731352085123</v>
      </c>
      <c r="F19" s="23"/>
      <c r="G19" s="24"/>
      <c r="H19" s="24">
        <f>[1]pcdb!H19</f>
        <v>10.036104668233236</v>
      </c>
      <c r="I19" s="24">
        <f>[1]pcdb!I19</f>
        <v>16.888933731646393</v>
      </c>
      <c r="J19" s="24"/>
      <c r="K19" s="24"/>
      <c r="L19" s="23"/>
      <c r="M19" s="22">
        <f>[1]pcdb!M19</f>
        <v>101.68774567300548</v>
      </c>
      <c r="N19" s="22">
        <f>[1]pcdb!N19</f>
        <v>120.55902831703429</v>
      </c>
      <c r="O19" s="22">
        <f>[1]pcdb!O19</f>
        <v>73.651284755088241</v>
      </c>
      <c r="P19" s="22">
        <f>[1]pcdb!P19</f>
        <v>106.69520940586094</v>
      </c>
      <c r="Q19" s="22">
        <f>[1]pcdb!Q19</f>
        <v>107.78604669871679</v>
      </c>
      <c r="R19" s="24">
        <f>[1]pcdb!R19</f>
        <v>-6.9974630260742359</v>
      </c>
      <c r="S19" s="24">
        <f>[1]pcdb!S19</f>
        <v>8.4909398407463357</v>
      </c>
      <c r="T19" s="24">
        <f>[1]pcdb!T19</f>
        <v>-1.8890197067216619</v>
      </c>
      <c r="U19" s="24">
        <f>[1]pcdb!U19</f>
        <v>2.2823695463280336</v>
      </c>
      <c r="V19" s="24">
        <f>[1]pcdb!V19</f>
        <v>3.2211465956548002</v>
      </c>
      <c r="W19" s="22">
        <f>[1]pcdb!W19</f>
        <v>3.3975626180077656</v>
      </c>
      <c r="X19" s="22">
        <f>[1]pcdb!X19</f>
        <v>24.536070782252978</v>
      </c>
      <c r="Y19" s="22">
        <f>[1]pcdb!Y19</f>
        <v>3.6602953358725947</v>
      </c>
      <c r="Z19" s="22">
        <f>[1]pcdb!Z19</f>
        <v>68.406071263866679</v>
      </c>
      <c r="AA19" s="50">
        <f>[1]pcdb!AA19</f>
        <v>113.32149591571402</v>
      </c>
      <c r="AB19" s="23">
        <f>[1]pcdb!AB19</f>
        <v>1.0844563607814495</v>
      </c>
      <c r="AC19" s="23">
        <f>[1]pcdb!AC19</f>
        <v>0.47278568970088308</v>
      </c>
      <c r="AD19" s="23">
        <f>[1]pcdb!AD19</f>
        <v>1.1088773602893509</v>
      </c>
      <c r="AE19" s="50">
        <f>[1]pcdb!AE19</f>
        <v>93.75752116735724</v>
      </c>
      <c r="AF19" s="50">
        <f>[1]pcdb!AF19</f>
        <v>94.732545518979535</v>
      </c>
      <c r="AG19" s="50">
        <f>[1]pcdb!AG19</f>
        <v>75.882572226329913</v>
      </c>
      <c r="AH19" s="50">
        <f>[1]pcdb!AH19</f>
        <v>102.1082220385601</v>
      </c>
      <c r="AI19" s="50">
        <f>[1]pcdb!AI19</f>
        <v>98.459300480692306</v>
      </c>
      <c r="AJ19" s="23">
        <f>[1]pcdb!AJ19</f>
        <v>17.47010897049066</v>
      </c>
      <c r="AK19" s="23">
        <f>[1]pcdb!AK19</f>
        <v>-1.1552568320527534E-3</v>
      </c>
      <c r="AL19" s="23">
        <f>[1]pcdb!AL19</f>
        <v>-3.1640299750208434</v>
      </c>
      <c r="AM19" s="23">
        <f>[1]pcdb!AM19</f>
        <v>1.2056411920269738</v>
      </c>
      <c r="AN19" s="23">
        <f>[1]pcdb!AN19</f>
        <v>1.4275372379017659</v>
      </c>
      <c r="AO19" s="50">
        <f>[1]pcdb!AO19</f>
        <v>73.310950365229303</v>
      </c>
      <c r="AP19" s="50">
        <f>[1]pcdb!AP19</f>
        <v>69.226946578474369</v>
      </c>
      <c r="AQ19" s="50">
        <f>[1]pcdb!AQ19</f>
        <v>5.5707964040961802</v>
      </c>
      <c r="AR19" s="23">
        <f>[1]pcdb!AR19</f>
        <v>1.934129143766028</v>
      </c>
      <c r="AS19" s="34">
        <f>[1]pcdb!AS19</f>
        <v>29.20603791063234</v>
      </c>
      <c r="AT19" s="34">
        <f>[1]pcdb!AT19</f>
        <v>29.940854344083043</v>
      </c>
      <c r="AU19" s="50">
        <f>[1]pcdb!AU19</f>
        <v>61.102932470564809</v>
      </c>
      <c r="AV19" s="50">
        <f>[1]pcdb!AV19</f>
        <v>57.216001416356001</v>
      </c>
      <c r="AW19" s="50">
        <f>[1]pcdb!AW19</f>
        <v>112.78321558220804</v>
      </c>
      <c r="AX19" s="50">
        <f>[1]pcdb!AX19</f>
        <v>97.197209159977731</v>
      </c>
      <c r="AY19" s="23">
        <f>[1]pcdb!AY19</f>
        <v>2.1137673503899279</v>
      </c>
      <c r="AZ19" s="50">
        <f>[1]pcdb!AZ19</f>
        <v>65.644104477592521</v>
      </c>
      <c r="BA19" s="52">
        <v>42</v>
      </c>
    </row>
    <row r="20" spans="1:53" x14ac:dyDescent="0.2">
      <c r="A20" s="32">
        <f>[1]pcdb!A20</f>
        <v>2019</v>
      </c>
      <c r="B20" s="21"/>
      <c r="C20" s="33"/>
      <c r="D20" s="22">
        <f>[1]pcdb!D20</f>
        <v>415.95441810810121</v>
      </c>
      <c r="E20" s="22">
        <f>[1]pcdb!E20</f>
        <v>483.72369054195298</v>
      </c>
      <c r="F20" s="23"/>
      <c r="G20" s="24"/>
      <c r="H20" s="24">
        <f>[1]pcdb!H20</f>
        <v>6.7593375875737438</v>
      </c>
      <c r="I20" s="24">
        <f>[1]pcdb!I20</f>
        <v>12.586824249439243</v>
      </c>
      <c r="J20" s="24"/>
      <c r="K20" s="24"/>
      <c r="L20" s="23"/>
      <c r="M20" s="22">
        <f>[1]pcdb!M20</f>
        <v>100.91389974841168</v>
      </c>
      <c r="N20" s="22">
        <f>[1]pcdb!N20</f>
        <v>121.45818802909933</v>
      </c>
      <c r="O20" s="22">
        <f>[1]pcdb!O20</f>
        <v>81.37998332336538</v>
      </c>
      <c r="P20" s="22">
        <f>[1]pcdb!P20</f>
        <v>107.20990267435479</v>
      </c>
      <c r="Q20" s="22">
        <f>[1]pcdb!Q20</f>
        <v>108.72510768684604</v>
      </c>
      <c r="R20" s="24">
        <f>[1]pcdb!R20</f>
        <v>-0.76100214383966192</v>
      </c>
      <c r="S20" s="24">
        <f>[1]pcdb!S20</f>
        <v>0.7458252812891919</v>
      </c>
      <c r="T20" s="24">
        <f>[1]pcdb!T20</f>
        <v>10.493637136103295</v>
      </c>
      <c r="U20" s="24">
        <f>[1]pcdb!U20</f>
        <v>0.48239585578393473</v>
      </c>
      <c r="V20" s="24">
        <f>[1]pcdb!V20</f>
        <v>0.87122685810541167</v>
      </c>
      <c r="W20" s="22">
        <f>[1]pcdb!W20</f>
        <v>3.3425855902291941</v>
      </c>
      <c r="X20" s="22">
        <f>[1]pcdb!X20</f>
        <v>24.505567911803141</v>
      </c>
      <c r="Y20" s="22">
        <f>[1]pcdb!Y20</f>
        <v>4.0094619372658045</v>
      </c>
      <c r="Z20" s="22">
        <f>[1]pcdb!Z20</f>
        <v>68.142384560701856</v>
      </c>
      <c r="AA20" s="50">
        <f>[1]pcdb!AA20</f>
        <v>113.71482072698862</v>
      </c>
      <c r="AB20" s="23">
        <f>[1]pcdb!AB20</f>
        <v>0.34708755659840218</v>
      </c>
      <c r="AC20" s="23">
        <f>[1]pcdb!AC20</f>
        <v>0.41013895314883086</v>
      </c>
      <c r="AD20" s="23">
        <f>[1]pcdb!AD20</f>
        <v>-0.39795969208689108</v>
      </c>
      <c r="AE20" s="50">
        <f>[1]pcdb!AE20</f>
        <v>97.264466680860124</v>
      </c>
      <c r="AF20" s="50">
        <f>[1]pcdb!AF20</f>
        <v>92.954227990278483</v>
      </c>
      <c r="AG20" s="50">
        <f>[1]pcdb!AG20</f>
        <v>76.715231378371669</v>
      </c>
      <c r="AH20" s="50">
        <f>[1]pcdb!AH20</f>
        <v>101.70881374660104</v>
      </c>
      <c r="AI20" s="50">
        <f>[1]pcdb!AI20</f>
        <v>98.081834150554769</v>
      </c>
      <c r="AJ20" s="23">
        <f>[1]pcdb!AJ20</f>
        <v>3.7404418011894425</v>
      </c>
      <c r="AK20" s="23">
        <f>[1]pcdb!AK20</f>
        <v>-1.8771980832550939</v>
      </c>
      <c r="AL20" s="23">
        <f>[1]pcdb!AL20</f>
        <v>1.0972995875235148</v>
      </c>
      <c r="AM20" s="23">
        <f>[1]pcdb!AM20</f>
        <v>-0.39116173407488519</v>
      </c>
      <c r="AN20" s="23">
        <f>[1]pcdb!AN20</f>
        <v>-0.38337295541883698</v>
      </c>
      <c r="AO20" s="50">
        <f>[1]pcdb!AO20</f>
        <v>73.905742193669155</v>
      </c>
      <c r="AP20" s="50">
        <f>[1]pcdb!AP20</f>
        <v>69.744780810822704</v>
      </c>
      <c r="AQ20" s="50">
        <f>[1]pcdb!AQ20</f>
        <v>5.6300921408010476</v>
      </c>
      <c r="AR20" s="23">
        <f>[1]pcdb!AR20</f>
        <v>0.59004260953925414</v>
      </c>
      <c r="AS20" s="34">
        <f>[1]pcdb!AS20</f>
        <v>29.448708635768345</v>
      </c>
      <c r="AT20" s="34">
        <f>[1]pcdb!AT20</f>
        <v>30.442550718013464</v>
      </c>
      <c r="AU20" s="50">
        <f>[1]pcdb!AU20</f>
        <v>68.070753327394613</v>
      </c>
      <c r="AV20" s="50">
        <f>[1]pcdb!AV20</f>
        <v>59.911512971426014</v>
      </c>
      <c r="AW20" s="50">
        <f>[1]pcdb!AW20</f>
        <v>112.84334715700292</v>
      </c>
      <c r="AX20" s="50">
        <f>[1]pcdb!AX20</f>
        <v>97.829739741793546</v>
      </c>
      <c r="AY20" s="23">
        <f>[1]pcdb!AY20</f>
        <v>0.52232637166613749</v>
      </c>
      <c r="AZ20" s="50">
        <f>[1]pcdb!AZ20</f>
        <v>65.986980946723051</v>
      </c>
      <c r="BA20" s="52">
        <v>43</v>
      </c>
    </row>
    <row r="21" spans="1:53" x14ac:dyDescent="0.2">
      <c r="A21" s="32">
        <f>[1]pcdb!A21</f>
        <v>2020</v>
      </c>
      <c r="B21" s="21"/>
      <c r="C21" s="33"/>
      <c r="D21" s="22">
        <f>[1]pcdb!D21</f>
        <v>423.42291015150573</v>
      </c>
      <c r="E21" s="22">
        <f>[1]pcdb!E21</f>
        <v>557.32740650419737</v>
      </c>
      <c r="F21" s="23"/>
      <c r="G21" s="24"/>
      <c r="H21" s="24">
        <f>[1]pcdb!H21</f>
        <v>15.216065990024275</v>
      </c>
      <c r="I21" s="24">
        <f>[1]pcdb!I21</f>
        <v>1.7955073244260156</v>
      </c>
      <c r="J21" s="24"/>
      <c r="K21" s="24"/>
      <c r="L21" s="23"/>
      <c r="M21" s="22">
        <f>[1]pcdb!M21</f>
        <v>96.814791658501704</v>
      </c>
      <c r="N21" s="22">
        <f>[1]pcdb!N21</f>
        <v>105.99886547519442</v>
      </c>
      <c r="O21" s="22">
        <f>[1]pcdb!O21</f>
        <v>73.912726066628622</v>
      </c>
      <c r="P21" s="22">
        <f>[1]pcdb!P21</f>
        <v>97.596654655021908</v>
      </c>
      <c r="Q21" s="22">
        <f>[1]pcdb!Q21</f>
        <v>98.142970333832395</v>
      </c>
      <c r="R21" s="24">
        <f>[1]pcdb!R21</f>
        <v>-4.0619856136066996</v>
      </c>
      <c r="S21" s="24">
        <f>[1]pcdb!S21</f>
        <v>-12.728102406896703</v>
      </c>
      <c r="T21" s="24">
        <f>[1]pcdb!T21</f>
        <v>-9.1757910874292303</v>
      </c>
      <c r="U21" s="24">
        <f>[1]pcdb!U21</f>
        <v>-8.9667537974851825</v>
      </c>
      <c r="V21" s="24">
        <f>[1]pcdb!V21</f>
        <v>-9.7329288313907085</v>
      </c>
      <c r="W21" s="22">
        <f>[1]pcdb!W21</f>
        <v>3.5525803628231309</v>
      </c>
      <c r="X21" s="22">
        <f>[1]pcdb!X21</f>
        <v>23.692442721055567</v>
      </c>
      <c r="Y21" s="22">
        <f>[1]pcdb!Y21</f>
        <v>4.034208753012769</v>
      </c>
      <c r="Z21" s="22">
        <f>[1]pcdb!Z21</f>
        <v>68.720768163108531</v>
      </c>
      <c r="AA21" s="50">
        <f>[1]pcdb!AA21</f>
        <v>111.55507240188743</v>
      </c>
      <c r="AB21" s="23">
        <f>[1]pcdb!AB21</f>
        <v>-1.8992672294550039</v>
      </c>
      <c r="AC21" s="23">
        <f>[1]pcdb!AC21</f>
        <v>-1.7222298554824822</v>
      </c>
      <c r="AD21" s="23">
        <f>[1]pcdb!AD21</f>
        <v>0.18719704684702076</v>
      </c>
      <c r="AE21" s="50">
        <f>[1]pcdb!AE21</f>
        <v>107.69015587442432</v>
      </c>
      <c r="AF21" s="50">
        <f>[1]pcdb!AF21</f>
        <v>87.783635829902451</v>
      </c>
      <c r="AG21" s="50">
        <f>[1]pcdb!AG21</f>
        <v>74.801289583814878</v>
      </c>
      <c r="AH21" s="50">
        <f>[1]pcdb!AH21</f>
        <v>87.933378789451638</v>
      </c>
      <c r="AI21" s="50">
        <f>[1]pcdb!AI21</f>
        <v>88.021483489993059</v>
      </c>
      <c r="AJ21" s="23">
        <f>[1]pcdb!AJ21</f>
        <v>10.718908507227521</v>
      </c>
      <c r="AK21" s="23">
        <f>[1]pcdb!AK21</f>
        <v>-5.5625142311082403</v>
      </c>
      <c r="AL21" s="23">
        <f>[1]pcdb!AL21</f>
        <v>-2.494865439585181</v>
      </c>
      <c r="AM21" s="23">
        <f>[1]pcdb!AM21</f>
        <v>-13.543993337165183</v>
      </c>
      <c r="AN21" s="23">
        <f>[1]pcdb!AN21</f>
        <v>-10.257098827412992</v>
      </c>
      <c r="AO21" s="50">
        <f>[1]pcdb!AO21</f>
        <v>72.497202813979413</v>
      </c>
      <c r="AP21" s="50">
        <f>[1]pcdb!AP21</f>
        <v>68.292299876035685</v>
      </c>
      <c r="AQ21" s="50">
        <f>[1]pcdb!AQ21</f>
        <v>5.8000898996518337</v>
      </c>
      <c r="AR21" s="23">
        <f>[1]pcdb!AR21</f>
        <v>-4.4133368251004672</v>
      </c>
      <c r="AS21" s="34">
        <f>[1]pcdb!AS21</f>
        <v>26.700113150095717</v>
      </c>
      <c r="AT21" s="34">
        <f>[1]pcdb!AT21</f>
        <v>28.070617145217042</v>
      </c>
      <c r="AU21" s="50">
        <f>[1]pcdb!AU21</f>
        <v>75.140924327517737</v>
      </c>
      <c r="AV21" s="50">
        <f>[1]pcdb!AV21</f>
        <v>72.186322066041839</v>
      </c>
      <c r="AW21" s="50">
        <f>[1]pcdb!AW21</f>
        <v>111.3489151968419</v>
      </c>
      <c r="AX21" s="50">
        <f>[1]pcdb!AX21</f>
        <v>95.363007688670251</v>
      </c>
      <c r="AY21" s="23">
        <f>[1]pcdb!AY21</f>
        <v>-7.9853242485542371</v>
      </c>
      <c r="AZ21" s="50">
        <f>[1]pcdb!AZ21</f>
        <v>60.717706556295511</v>
      </c>
      <c r="BA21" s="52">
        <v>44</v>
      </c>
    </row>
    <row r="22" spans="1:53" x14ac:dyDescent="0.2">
      <c r="A22" s="32">
        <f>[1]pcdb!A22</f>
        <v>2021</v>
      </c>
      <c r="B22" s="21"/>
      <c r="C22" s="33"/>
      <c r="D22" s="22">
        <f>[1]pcdb!D22</f>
        <v>367.75548262665512</v>
      </c>
      <c r="E22" s="22">
        <f>[1]pcdb!E22</f>
        <v>535.54543500402656</v>
      </c>
      <c r="F22" s="23"/>
      <c r="G22" s="24"/>
      <c r="H22" s="24">
        <f>[1]pcdb!H22</f>
        <v>-3.9082900366943951</v>
      </c>
      <c r="I22" s="24">
        <f>[1]pcdb!I22</f>
        <v>-13.147004139415163</v>
      </c>
      <c r="J22" s="24"/>
      <c r="K22" s="24"/>
      <c r="L22" s="23"/>
      <c r="M22" s="22">
        <f>[1]pcdb!M22</f>
        <v>99.408707146928947</v>
      </c>
      <c r="N22" s="22">
        <f>[1]pcdb!N22</f>
        <v>118.72055947112231</v>
      </c>
      <c r="O22" s="22">
        <f>[1]pcdb!O22</f>
        <v>92.540439999341416</v>
      </c>
      <c r="P22" s="22">
        <f>[1]pcdb!P22</f>
        <v>100.72165319874421</v>
      </c>
      <c r="Q22" s="22">
        <f>[1]pcdb!Q22</f>
        <v>104.18446024100794</v>
      </c>
      <c r="R22" s="24">
        <f>[1]pcdb!R22</f>
        <v>2.6792553534348951</v>
      </c>
      <c r="S22" s="24">
        <f>[1]pcdb!S22</f>
        <v>12.001726564615911</v>
      </c>
      <c r="T22" s="24">
        <f>[1]pcdb!T22</f>
        <v>25.202309431694946</v>
      </c>
      <c r="U22" s="24">
        <f>[1]pcdb!U22</f>
        <v>3.2019525205739141</v>
      </c>
      <c r="V22" s="24">
        <f>[1]pcdb!V22</f>
        <v>6.1558050328265557</v>
      </c>
      <c r="W22" s="22">
        <f>[1]pcdb!W22</f>
        <v>3.4362351274630236</v>
      </c>
      <c r="X22" s="22">
        <f>[1]pcdb!X22</f>
        <v>24.997167987854453</v>
      </c>
      <c r="Y22" s="22">
        <f>[1]pcdb!Y22</f>
        <v>4.7580276222347635</v>
      </c>
      <c r="Z22" s="22">
        <f>[1]pcdb!Z22</f>
        <v>66.808569262447762</v>
      </c>
      <c r="AA22" s="50">
        <f>[1]pcdb!AA22</f>
        <v>110.41258533185406</v>
      </c>
      <c r="AB22" s="23">
        <f>[1]pcdb!AB22</f>
        <v>-1.0241462314841687</v>
      </c>
      <c r="AC22" s="23">
        <f>[1]pcdb!AC22</f>
        <v>-0.78069120439753226</v>
      </c>
      <c r="AD22" s="23">
        <f>[1]pcdb!AD22</f>
        <v>-0.65071566248837698</v>
      </c>
      <c r="AE22" s="50">
        <f>[1]pcdb!AE22</f>
        <v>115.02213161003361</v>
      </c>
      <c r="AF22" s="50">
        <f>[1]pcdb!AF22</f>
        <v>94.990783069343664</v>
      </c>
      <c r="AG22" s="50">
        <f>[1]pcdb!AG22</f>
        <v>88.17554570560921</v>
      </c>
      <c r="AH22" s="50">
        <f>[1]pcdb!AH22</f>
        <v>91.598730081233683</v>
      </c>
      <c r="AI22" s="50">
        <f>[1]pcdb!AI22</f>
        <v>93.222954868950865</v>
      </c>
      <c r="AJ22" s="23">
        <f>[1]pcdb!AJ22</f>
        <v>6.8083992228212376</v>
      </c>
      <c r="AK22" s="23">
        <f>[1]pcdb!AK22</f>
        <v>8.2101261485756147</v>
      </c>
      <c r="AL22" s="23">
        <f>[1]pcdb!AL22</f>
        <v>17.879713299338906</v>
      </c>
      <c r="AM22" s="23">
        <f>[1]pcdb!AM22</f>
        <v>4.1683275932776098</v>
      </c>
      <c r="AN22" s="23">
        <f>[1]pcdb!AN22</f>
        <v>5.9093202849155979</v>
      </c>
      <c r="AO22" s="50">
        <f>[1]pcdb!AO22</f>
        <v>72.402357005220153</v>
      </c>
      <c r="AP22" s="50">
        <f>[1]pcdb!AP22</f>
        <v>68.035605199563705</v>
      </c>
      <c r="AQ22" s="50">
        <f>[1]pcdb!AQ22</f>
        <v>6.0312287973464782</v>
      </c>
      <c r="AR22" s="23">
        <f>[1]pcdb!AR22</f>
        <v>4.6293267023100881</v>
      </c>
      <c r="AS22" s="34">
        <f>[1]pcdb!AS22</f>
        <v>28.470750513505035</v>
      </c>
      <c r="AT22" s="34">
        <f>[1]pcdb!AT22</f>
        <v>29.954866136921169</v>
      </c>
      <c r="AU22" s="50">
        <f>[1]pcdb!AU22</f>
        <v>64.413085834859331</v>
      </c>
      <c r="AV22" s="50">
        <f>[1]pcdb!AV22</f>
        <v>71.783601821186622</v>
      </c>
      <c r="AW22" s="50">
        <f>[1]pcdb!AW22</f>
        <v>111.30742386955605</v>
      </c>
      <c r="AX22" s="50">
        <f>[1]pcdb!AX22</f>
        <v>97.144735239376217</v>
      </c>
      <c r="AY22" s="23">
        <f>[1]pcdb!AY22</f>
        <v>7.2542453446303723</v>
      </c>
      <c r="AZ22" s="50">
        <f>[1]pcdb!AZ22</f>
        <v>65.122317957521915</v>
      </c>
      <c r="BA22" s="52">
        <v>45</v>
      </c>
    </row>
    <row r="23" spans="1:53" x14ac:dyDescent="0.2">
      <c r="A23" s="32">
        <f>[1]pcdb!A23</f>
        <v>2022</v>
      </c>
      <c r="B23" s="21"/>
      <c r="C23" s="33"/>
      <c r="D23" s="22">
        <f>[1]pcdb!D23</f>
        <v>397.86682721976973</v>
      </c>
      <c r="E23" s="22">
        <f>[1]pcdb!E23</f>
        <v>542.66479198774755</v>
      </c>
      <c r="F23" s="23"/>
      <c r="G23" s="24"/>
      <c r="H23" s="24">
        <f>[1]pcdb!H23</f>
        <v>1.3293656370476636</v>
      </c>
      <c r="I23" s="24">
        <f>[1]pcdb!I23</f>
        <v>8.1878710218125086</v>
      </c>
      <c r="J23" s="24"/>
      <c r="K23" s="24"/>
      <c r="L23" s="23"/>
      <c r="M23" s="22">
        <f>[1]pcdb!M23</f>
        <v>102.01426430001324</v>
      </c>
      <c r="N23" s="22">
        <f>[1]pcdb!N23</f>
        <v>119.0890999765558</v>
      </c>
      <c r="O23" s="22">
        <f>[1]pcdb!O23</f>
        <v>101.60521129523445</v>
      </c>
      <c r="P23" s="22">
        <f>[1]pcdb!P23</f>
        <v>103.08777847990473</v>
      </c>
      <c r="Q23" s="22">
        <f>[1]pcdb!Q23</f>
        <v>106.47983476532723</v>
      </c>
      <c r="R23" s="24">
        <f>[1]pcdb!R23</f>
        <v>2.621055265544503</v>
      </c>
      <c r="S23" s="24">
        <f>[1]pcdb!S23</f>
        <v>0.31042686041511391</v>
      </c>
      <c r="T23" s="24">
        <f>[1]pcdb!T23</f>
        <v>9.795470278677687</v>
      </c>
      <c r="U23" s="24">
        <f>[1]pcdb!U23</f>
        <v>2.3491724033675832</v>
      </c>
      <c r="V23" s="24">
        <f>[1]pcdb!V23</f>
        <v>2.2031831993076789</v>
      </c>
      <c r="W23" s="22">
        <f>[1]pcdb!W23</f>
        <v>3.4502846573097434</v>
      </c>
      <c r="X23" s="22">
        <f>[1]pcdb!X23</f>
        <v>24.534231837704343</v>
      </c>
      <c r="Y23" s="22">
        <f>[1]pcdb!Y23</f>
        <v>5.1114834590175784</v>
      </c>
      <c r="Z23" s="22">
        <f>[1]pcdb!Z23</f>
        <v>66.904000045968331</v>
      </c>
      <c r="AA23" s="50">
        <f>[1]pcdb!AA23</f>
        <v>112.90011671784085</v>
      </c>
      <c r="AB23" s="23">
        <f>[1]pcdb!AB23</f>
        <v>2.2529418892876185</v>
      </c>
      <c r="AC23" s="23">
        <f>[1]pcdb!AC23</f>
        <v>1.8077981003999932</v>
      </c>
      <c r="AD23" s="23">
        <f>[1]pcdb!AD23</f>
        <v>-0.10449682939135396</v>
      </c>
      <c r="AE23" s="50">
        <f>[1]pcdb!AE23</f>
        <v>103.35381562400337</v>
      </c>
      <c r="AF23" s="50">
        <f>[1]pcdb!AF23</f>
        <v>94.373143819873491</v>
      </c>
      <c r="AG23" s="50">
        <f>[1]pcdb!AG23</f>
        <v>91.627947083450053</v>
      </c>
      <c r="AH23" s="50">
        <f>[1]pcdb!AH23</f>
        <v>96.509153719769344</v>
      </c>
      <c r="AI23" s="50">
        <f>[1]pcdb!AI23</f>
        <v>96.117200774916668</v>
      </c>
      <c r="AJ23" s="23">
        <f>[1]pcdb!AJ23</f>
        <v>-10.14440944773134</v>
      </c>
      <c r="AK23" s="23">
        <f>[1]pcdb!AK23</f>
        <v>-0.65020966194087038</v>
      </c>
      <c r="AL23" s="23">
        <f>[1]pcdb!AL23</f>
        <v>3.9153728510706642</v>
      </c>
      <c r="AM23" s="23">
        <f>[1]pcdb!AM23</f>
        <v>5.3607988169496412</v>
      </c>
      <c r="AN23" s="23">
        <f>[1]pcdb!AN23</f>
        <v>3.104649396743997</v>
      </c>
      <c r="AO23" s="50">
        <f>[1]pcdb!AO23</f>
        <v>73.788351928030266</v>
      </c>
      <c r="AP23" s="50">
        <f>[1]pcdb!AP23</f>
        <v>69.64118067449057</v>
      </c>
      <c r="AQ23" s="50">
        <f>[1]pcdb!AQ23</f>
        <v>5.6203603213480964</v>
      </c>
      <c r="AR23" s="23">
        <f>[1]pcdb!AR23</f>
        <v>3.7329438983795038</v>
      </c>
      <c r="AS23" s="34">
        <f>[1]pcdb!AS23</f>
        <v>29.109714166462091</v>
      </c>
      <c r="AT23" s="34">
        <f>[1]pcdb!AT23</f>
        <v>31.611178864375059</v>
      </c>
      <c r="AU23" s="50">
        <f>[1]pcdb!AU23</f>
        <v>74.436560148327857</v>
      </c>
      <c r="AV23" s="50">
        <f>[1]pcdb!AV23</f>
        <v>84.711708143156002</v>
      </c>
      <c r="AW23" s="50">
        <f>[1]pcdb!AW23</f>
        <v>111.40016695590623</v>
      </c>
      <c r="AX23" s="50">
        <f>[1]pcdb!AX23</f>
        <v>95.975863996920324</v>
      </c>
      <c r="AY23" s="23">
        <f>[1]pcdb!AY23</f>
        <v>-4.8662355391015932E-2</v>
      </c>
      <c r="AZ23" s="50">
        <f>[1]pcdb!AZ23</f>
        <v>65.090627903718556</v>
      </c>
      <c r="BA23" s="52">
        <v>46</v>
      </c>
    </row>
    <row r="24" spans="1:53" x14ac:dyDescent="0.2">
      <c r="A24" s="32">
        <f>[1]pcdb!A24</f>
        <v>2023</v>
      </c>
      <c r="B24" s="21"/>
      <c r="C24" s="33"/>
      <c r="D24" s="22">
        <f>[1]pcdb!D24</f>
        <v>426.41790746341053</v>
      </c>
      <c r="E24" s="22">
        <f>[1]pcdb!E24</f>
        <v>552.84639504171957</v>
      </c>
      <c r="F24" s="23"/>
      <c r="G24" s="24"/>
      <c r="H24" s="24">
        <f>[1]pcdb!H24</f>
        <v>1.8762232605283868</v>
      </c>
      <c r="I24" s="24">
        <f>[1]pcdb!I24</f>
        <v>7.1760393906551867</v>
      </c>
      <c r="J24" s="24"/>
      <c r="K24" s="24"/>
      <c r="L24" s="23"/>
      <c r="M24" s="22">
        <f>[1]pcdb!M24</f>
        <v>104.00417103404122</v>
      </c>
      <c r="N24" s="22">
        <f>[1]pcdb!N24</f>
        <v>122.68860840585121</v>
      </c>
      <c r="O24" s="22">
        <f>[1]pcdb!O24</f>
        <v>107.99680938596349</v>
      </c>
      <c r="P24" s="22">
        <f>[1]pcdb!P24</f>
        <v>105.32946524918097</v>
      </c>
      <c r="Q24" s="22">
        <f>[1]pcdb!Q24</f>
        <v>109.23261183885947</v>
      </c>
      <c r="R24" s="24">
        <f>[1]pcdb!R24</f>
        <v>1.9506161689073931</v>
      </c>
      <c r="S24" s="24">
        <f>[1]pcdb!S24</f>
        <v>3.0225339094879677</v>
      </c>
      <c r="T24" s="24">
        <f>[1]pcdb!T24</f>
        <v>6.2906203424516693</v>
      </c>
      <c r="U24" s="24">
        <f>[1]pcdb!U24</f>
        <v>2.1745417374701148</v>
      </c>
      <c r="V24" s="24">
        <f>[1]pcdb!V24</f>
        <v>2.5852567104364343</v>
      </c>
      <c r="W24" s="22">
        <f>[1]pcdb!W24</f>
        <v>3.4289395771923812</v>
      </c>
      <c r="X24" s="22">
        <f>[1]pcdb!X24</f>
        <v>24.638810804730319</v>
      </c>
      <c r="Y24" s="22">
        <f>[1]pcdb!Y24</f>
        <v>5.2961094522843508</v>
      </c>
      <c r="Z24" s="22">
        <f>[1]pcdb!Z24</f>
        <v>66.636140165792952</v>
      </c>
      <c r="AA24" s="50">
        <f>[1]pcdb!AA24</f>
        <v>114.81390594775588</v>
      </c>
      <c r="AB24" s="23">
        <f>[1]pcdb!AB24</f>
        <v>1.695117140310809</v>
      </c>
      <c r="AC24" s="23">
        <f>[1]pcdb!AC24</f>
        <v>1.297210333971166</v>
      </c>
      <c r="AD24" s="23">
        <f>[1]pcdb!AD24</f>
        <v>-0.13349743006424442</v>
      </c>
      <c r="AE24" s="50">
        <f>[1]pcdb!AE24</f>
        <v>99.893762168604866</v>
      </c>
      <c r="AF24" s="50">
        <f>[1]pcdb!AF24</f>
        <v>95.484614653858031</v>
      </c>
      <c r="AG24" s="50">
        <f>[1]pcdb!AG24</f>
        <v>95.080879133190166</v>
      </c>
      <c r="AH24" s="50">
        <f>[1]pcdb!AH24</f>
        <v>100.27833554851711</v>
      </c>
      <c r="AI24" s="50">
        <f>[1]pcdb!AI24</f>
        <v>98.981791515930169</v>
      </c>
      <c r="AJ24" s="23">
        <f>[1]pcdb!AJ24</f>
        <v>-3.3477752461370525</v>
      </c>
      <c r="AK24" s="23">
        <f>[1]pcdb!AK24</f>
        <v>1.1777406039433558</v>
      </c>
      <c r="AL24" s="23">
        <f>[1]pcdb!AL24</f>
        <v>3.7684267296694385</v>
      </c>
      <c r="AM24" s="23">
        <f>[1]pcdb!AM24</f>
        <v>3.9055174389905245</v>
      </c>
      <c r="AN24" s="23">
        <f>[1]pcdb!AN24</f>
        <v>2.9803102024596795</v>
      </c>
      <c r="AO24" s="50">
        <f>[1]pcdb!AO24</f>
        <v>74.845458818550242</v>
      </c>
      <c r="AP24" s="50">
        <f>[1]pcdb!AP24</f>
        <v>70.916351771929527</v>
      </c>
      <c r="AQ24" s="50">
        <f>[1]pcdb!AQ24</f>
        <v>5.2496265085984017</v>
      </c>
      <c r="AR24" s="23">
        <f>[1]pcdb!AR24</f>
        <v>3.9897197215658542</v>
      </c>
      <c r="AS24" s="34">
        <f>[1]pcdb!AS24</f>
        <v>29.896188017765773</v>
      </c>
      <c r="AT24" s="34">
        <f>[1]pcdb!AT24</f>
        <v>33.188287594775744</v>
      </c>
      <c r="AU24" s="50">
        <f>[1]pcdb!AU24</f>
        <v>77.296899634167573</v>
      </c>
      <c r="AV24" s="50">
        <f>[1]pcdb!AV24</f>
        <v>82.128330657468439</v>
      </c>
      <c r="AW24" s="50">
        <f>[1]pcdb!AW24</f>
        <v>111.40376159195137</v>
      </c>
      <c r="AX24" s="50">
        <f>[1]pcdb!AX24</f>
        <v>95.616496742182704</v>
      </c>
      <c r="AY24" s="23">
        <f>[1]pcdb!AY24</f>
        <v>0.87530217296221124</v>
      </c>
      <c r="AZ24" s="50">
        <f>[1]pcdb!AZ24</f>
        <v>65.660367584154557</v>
      </c>
      <c r="BA24" s="52">
        <v>47</v>
      </c>
    </row>
    <row r="25" spans="1:53" x14ac:dyDescent="0.2">
      <c r="A25" s="32">
        <f>[1]pcdb!A25</f>
        <v>2024</v>
      </c>
      <c r="B25" s="21"/>
      <c r="C25" s="33"/>
      <c r="D25" s="22">
        <f>[1]pcdb!D25</f>
        <v>452.47934389037857</v>
      </c>
      <c r="E25" s="22">
        <f>[1]pcdb!E25</f>
        <v>563.74986698228929</v>
      </c>
      <c r="F25" s="23"/>
      <c r="G25" s="24"/>
      <c r="H25" s="24">
        <f>[1]pcdb!H25</f>
        <v>1.9722425683442957</v>
      </c>
      <c r="I25" s="24">
        <f>[1]pcdb!I25</f>
        <v>6.1117124705191594</v>
      </c>
      <c r="J25" s="24"/>
      <c r="K25" s="24"/>
      <c r="L25" s="23"/>
      <c r="M25" s="22">
        <f>[1]pcdb!M25</f>
        <v>105.80302615790191</v>
      </c>
      <c r="N25" s="22">
        <f>[1]pcdb!N25</f>
        <v>126.15030386146675</v>
      </c>
      <c r="O25" s="22">
        <f>[1]pcdb!O25</f>
        <v>111.79406126796528</v>
      </c>
      <c r="P25" s="22">
        <f>[1]pcdb!P25</f>
        <v>107.21387782012813</v>
      </c>
      <c r="Q25" s="22">
        <f>[1]pcdb!Q25</f>
        <v>111.56240956422194</v>
      </c>
      <c r="R25" s="24">
        <f>[1]pcdb!R25</f>
        <v>1.7295990208622714</v>
      </c>
      <c r="S25" s="24">
        <f>[1]pcdb!S25</f>
        <v>2.8215296437011705</v>
      </c>
      <c r="T25" s="24">
        <f>[1]pcdb!T25</f>
        <v>3.5160778393285907</v>
      </c>
      <c r="U25" s="24">
        <f>[1]pcdb!U25</f>
        <v>1.7890649748284027</v>
      </c>
      <c r="V25" s="24">
        <f>[1]pcdb!V25</f>
        <v>2.1328774311461185</v>
      </c>
      <c r="W25" s="22">
        <f>[1]pcdb!W25</f>
        <v>3.4154001828618754</v>
      </c>
      <c r="X25" s="22">
        <f>[1]pcdb!X25</f>
        <v>24.804943121787986</v>
      </c>
      <c r="Y25" s="22">
        <f>[1]pcdb!Y25</f>
        <v>5.3678354325997244</v>
      </c>
      <c r="Z25" s="22">
        <f>[1]pcdb!Z25</f>
        <v>66.411821262750408</v>
      </c>
      <c r="AA25" s="50">
        <f>[1]pcdb!AA25</f>
        <v>116.92108336885811</v>
      </c>
      <c r="AB25" s="23">
        <f>[1]pcdb!AB25</f>
        <v>1.8352980884223768</v>
      </c>
      <c r="AC25" s="23">
        <f>[1]pcdb!AC25</f>
        <v>0.72287217794668734</v>
      </c>
      <c r="AD25" s="23">
        <f>[1]pcdb!AD25</f>
        <v>-6.2621031810483618E-2</v>
      </c>
      <c r="AE25" s="50">
        <f>[1]pcdb!AE25</f>
        <v>97.568074496041092</v>
      </c>
      <c r="AF25" s="50">
        <f>[1]pcdb!AF25</f>
        <v>96.278567419456678</v>
      </c>
      <c r="AG25" s="50">
        <f>[1]pcdb!AG25</f>
        <v>97.607689512927848</v>
      </c>
      <c r="AH25" s="50">
        <f>[1]pcdb!AH25</f>
        <v>102.83015781419812</v>
      </c>
      <c r="AI25" s="50">
        <f>[1]pcdb!AI25</f>
        <v>100.94300903223768</v>
      </c>
      <c r="AJ25" s="23">
        <f>[1]pcdb!AJ25</f>
        <v>-2.328161060385725</v>
      </c>
      <c r="AK25" s="23">
        <f>[1]pcdb!AK25</f>
        <v>0.83149810938318858</v>
      </c>
      <c r="AL25" s="23">
        <f>[1]pcdb!AL25</f>
        <v>2.6575378801431793</v>
      </c>
      <c r="AM25" s="23">
        <f>[1]pcdb!AM25</f>
        <v>2.5447393514488326</v>
      </c>
      <c r="AN25" s="23">
        <f>[1]pcdb!AN25</f>
        <v>1.9813922199942047</v>
      </c>
      <c r="AO25" s="50">
        <f>[1]pcdb!AO25</f>
        <v>75.433733198868396</v>
      </c>
      <c r="AP25" s="50">
        <f>[1]pcdb!AP25</f>
        <v>72.263130138089664</v>
      </c>
      <c r="AQ25" s="50">
        <f>[1]pcdb!AQ25</f>
        <v>4.2031633943132141</v>
      </c>
      <c r="AR25" s="23">
        <f>[1]pcdb!AR25</f>
        <v>3.3038308246769788</v>
      </c>
      <c r="AS25" s="34">
        <f>[1]pcdb!AS25</f>
        <v>30.557023719072479</v>
      </c>
      <c r="AT25" s="34">
        <f>[1]pcdb!AT25</f>
        <v>34.602495171288112</v>
      </c>
      <c r="AU25" s="50">
        <f>[1]pcdb!AU25</f>
        <v>79.589296613001096</v>
      </c>
      <c r="AV25" s="50">
        <f>[1]pcdb!AV25</f>
        <v>79.863165463433162</v>
      </c>
      <c r="AW25" s="50">
        <f>[1]pcdb!AW25</f>
        <v>111.48065423828049</v>
      </c>
      <c r="AX25" s="50">
        <f>[1]pcdb!AX25</f>
        <v>95.69704057718134</v>
      </c>
      <c r="AY25" s="23">
        <f>[1]pcdb!AY25</f>
        <v>0.29221630250972908</v>
      </c>
      <c r="AZ25" s="50">
        <f>[1]pcdb!AZ25</f>
        <v>65.852237882523269</v>
      </c>
      <c r="BA25" s="52">
        <v>48</v>
      </c>
    </row>
    <row r="26" spans="1:53" x14ac:dyDescent="0.2">
      <c r="D26" s="51"/>
      <c r="E26" s="51"/>
      <c r="H26" s="35"/>
      <c r="I26" s="35"/>
      <c r="M26" s="51"/>
      <c r="N26" s="51"/>
      <c r="O26" s="51"/>
      <c r="P26" s="51"/>
      <c r="Q26" s="51"/>
      <c r="R26" s="35"/>
      <c r="S26" s="35"/>
      <c r="T26" s="35"/>
      <c r="U26" s="35"/>
      <c r="V26" s="35"/>
      <c r="W26" s="51"/>
      <c r="X26" s="51"/>
      <c r="Y26" s="51"/>
      <c r="Z26" s="51"/>
      <c r="AA26" s="51"/>
      <c r="AB26" s="35"/>
      <c r="AC26" s="35"/>
      <c r="AD26" s="35"/>
      <c r="AE26" s="51"/>
      <c r="AF26" s="51"/>
      <c r="AG26" s="51"/>
      <c r="AH26" s="51"/>
      <c r="AI26" s="51"/>
      <c r="AJ26" s="35"/>
      <c r="AK26" s="35"/>
      <c r="AL26" s="35"/>
      <c r="AM26" s="35"/>
      <c r="AN26" s="35"/>
      <c r="AO26" s="51"/>
      <c r="AP26" s="51"/>
      <c r="AQ26" s="51"/>
      <c r="AR26" s="35"/>
      <c r="AS26" s="51"/>
      <c r="AT26" s="51"/>
      <c r="AU26" s="51"/>
      <c r="AV26" s="51"/>
      <c r="AW26" s="51"/>
      <c r="AX26" s="51"/>
      <c r="AZ26" s="51"/>
    </row>
    <row r="27" spans="1:53" x14ac:dyDescent="0.2">
      <c r="D27" s="51"/>
      <c r="E27" s="51"/>
      <c r="H27" s="35"/>
      <c r="I27" s="35"/>
      <c r="M27" s="51"/>
      <c r="N27" s="51"/>
      <c r="O27" s="51"/>
      <c r="P27" s="51"/>
      <c r="Q27" s="51"/>
      <c r="R27" s="35"/>
      <c r="S27" s="35"/>
      <c r="T27" s="35"/>
      <c r="U27" s="35"/>
      <c r="V27" s="35"/>
      <c r="W27" s="51"/>
      <c r="X27" s="51"/>
      <c r="Y27" s="51"/>
      <c r="Z27" s="51"/>
      <c r="AA27" s="51"/>
      <c r="AB27" s="35"/>
      <c r="AC27" s="35"/>
      <c r="AD27" s="35"/>
      <c r="AE27" s="51"/>
      <c r="AF27" s="51"/>
      <c r="AG27" s="51"/>
      <c r="AH27" s="51"/>
      <c r="AI27" s="51"/>
      <c r="AJ27" s="35"/>
      <c r="AK27" s="35"/>
      <c r="AL27" s="35"/>
      <c r="AM27" s="35"/>
      <c r="AN27" s="35"/>
      <c r="AO27" s="51"/>
      <c r="AP27" s="51"/>
      <c r="AQ27" s="51"/>
      <c r="AR27" s="35"/>
      <c r="AS27" s="51"/>
      <c r="AT27" s="51"/>
      <c r="AU27" s="51"/>
      <c r="AV27" s="51"/>
      <c r="AW27" s="51"/>
      <c r="AX27" s="51"/>
      <c r="AZ27" s="51"/>
    </row>
    <row r="28" spans="1:53" x14ac:dyDescent="0.2">
      <c r="A28" t="s">
        <v>51</v>
      </c>
      <c r="B28" s="35">
        <f>MAX(B10:B24)</f>
        <v>0</v>
      </c>
      <c r="C28" s="35">
        <f t="shared" ref="C28:AX28" si="0">MAX(C10:C24)</f>
        <v>0</v>
      </c>
      <c r="D28" s="51">
        <f t="shared" si="0"/>
        <v>426.41790746341053</v>
      </c>
      <c r="E28" s="51">
        <f t="shared" si="0"/>
        <v>557.32740650419737</v>
      </c>
      <c r="F28" s="35">
        <f t="shared" si="0"/>
        <v>0</v>
      </c>
      <c r="G28" s="35">
        <f t="shared" si="0"/>
        <v>0</v>
      </c>
      <c r="H28" s="35">
        <f t="shared" si="0"/>
        <v>16.577623414515873</v>
      </c>
      <c r="I28" s="35">
        <f t="shared" si="0"/>
        <v>28.933312551872213</v>
      </c>
      <c r="J28" s="35">
        <f t="shared" si="0"/>
        <v>0</v>
      </c>
      <c r="K28" s="35">
        <f t="shared" si="0"/>
        <v>0</v>
      </c>
      <c r="L28" s="35">
        <f t="shared" si="0"/>
        <v>0</v>
      </c>
      <c r="M28" s="51">
        <f t="shared" si="0"/>
        <v>112.01456916715127</v>
      </c>
      <c r="N28" s="51">
        <f t="shared" si="0"/>
        <v>122.68860840585121</v>
      </c>
      <c r="O28" s="51">
        <f t="shared" si="0"/>
        <v>121.64726932750591</v>
      </c>
      <c r="P28" s="51">
        <f t="shared" si="0"/>
        <v>107.20990267435479</v>
      </c>
      <c r="Q28" s="51">
        <f t="shared" si="0"/>
        <v>109.23261183885947</v>
      </c>
      <c r="R28" s="35">
        <f t="shared" si="0"/>
        <v>10.86921599907804</v>
      </c>
      <c r="S28" s="35">
        <f t="shared" si="0"/>
        <v>12.001726564615911</v>
      </c>
      <c r="T28" s="35">
        <f t="shared" si="0"/>
        <v>25.202309431694946</v>
      </c>
      <c r="U28" s="35">
        <f t="shared" si="0"/>
        <v>7.1752781454445413</v>
      </c>
      <c r="V28" s="35">
        <f t="shared" si="0"/>
        <v>7.2989783120417817</v>
      </c>
      <c r="W28" s="51">
        <f t="shared" si="0"/>
        <v>3.9274006270419841</v>
      </c>
      <c r="X28" s="51">
        <f t="shared" si="0"/>
        <v>24.997167987854453</v>
      </c>
      <c r="Y28" s="51">
        <f t="shared" si="0"/>
        <v>6.3899416421900117</v>
      </c>
      <c r="Z28" s="51">
        <f t="shared" si="0"/>
        <v>70.170071910094137</v>
      </c>
      <c r="AA28" s="51">
        <f>MAX(AA10:AA24)</f>
        <v>114.81390594775588</v>
      </c>
      <c r="AB28" s="35">
        <f t="shared" si="0"/>
        <v>4.3028967060122048</v>
      </c>
      <c r="AC28" s="35">
        <f t="shared" si="0"/>
        <v>3.0666978870743877</v>
      </c>
      <c r="AD28" s="35">
        <f t="shared" si="0"/>
        <v>1.5970472483078035</v>
      </c>
      <c r="AE28" s="51">
        <f t="shared" si="0"/>
        <v>115.02213161003361</v>
      </c>
      <c r="AF28" s="51">
        <f t="shared" si="0"/>
        <v>95.87790788002367</v>
      </c>
      <c r="AG28" s="51">
        <f t="shared" si="0"/>
        <v>120.78624061654786</v>
      </c>
      <c r="AH28" s="51">
        <f t="shared" si="0"/>
        <v>102.96437667260601</v>
      </c>
      <c r="AI28" s="51">
        <f t="shared" si="0"/>
        <v>101.09714424754264</v>
      </c>
      <c r="AJ28" s="35">
        <f t="shared" si="0"/>
        <v>17.47010897049066</v>
      </c>
      <c r="AK28" s="35">
        <f t="shared" si="0"/>
        <v>8.2101261485756147</v>
      </c>
      <c r="AL28" s="35">
        <f t="shared" si="0"/>
        <v>17.879713299338906</v>
      </c>
      <c r="AM28" s="35">
        <f t="shared" si="0"/>
        <v>5.3607988169496412</v>
      </c>
      <c r="AN28" s="35">
        <f t="shared" si="0"/>
        <v>5.9093202849155979</v>
      </c>
      <c r="AO28" s="51">
        <f t="shared" si="0"/>
        <v>74.845458818550242</v>
      </c>
      <c r="AP28" s="51">
        <f t="shared" si="0"/>
        <v>70.916351771929527</v>
      </c>
      <c r="AQ28" s="51">
        <f t="shared" si="0"/>
        <v>9.4646511279569925</v>
      </c>
      <c r="AR28" s="35">
        <f t="shared" si="0"/>
        <v>4.6293267023100881</v>
      </c>
      <c r="AS28" s="51">
        <f t="shared" si="0"/>
        <v>29.896188017765773</v>
      </c>
      <c r="AT28" s="51">
        <f>MAX(AT10:AT24)</f>
        <v>33.188287594775744</v>
      </c>
      <c r="AU28" s="51">
        <f t="shared" si="0"/>
        <v>77.296899634167573</v>
      </c>
      <c r="AV28" s="51">
        <f t="shared" si="0"/>
        <v>84.711708143156002</v>
      </c>
      <c r="AW28" s="51">
        <f t="shared" si="0"/>
        <v>113.22338147356895</v>
      </c>
      <c r="AX28" s="51">
        <f t="shared" si="0"/>
        <v>99.738908320536012</v>
      </c>
      <c r="AY28" s="35">
        <f>MAX(AY10:AY24)</f>
        <v>7.3682362381367605</v>
      </c>
      <c r="AZ28" s="51">
        <f>MAX(AZ10:AZ24)</f>
        <v>67.452467105172104</v>
      </c>
    </row>
    <row r="29" spans="1:53" x14ac:dyDescent="0.2">
      <c r="A29" t="s">
        <v>50</v>
      </c>
      <c r="B29" s="35">
        <f>MIN(B10:B24)</f>
        <v>0</v>
      </c>
      <c r="C29" s="35">
        <f t="shared" ref="C29:AX29" si="1">MIN(C10:C24)</f>
        <v>0</v>
      </c>
      <c r="D29" s="51">
        <f t="shared" si="1"/>
        <v>152.06365439056643</v>
      </c>
      <c r="E29" s="51">
        <f t="shared" si="1"/>
        <v>231.77678172308083</v>
      </c>
      <c r="F29" s="35">
        <f t="shared" si="1"/>
        <v>0</v>
      </c>
      <c r="G29" s="35">
        <f t="shared" si="1"/>
        <v>0</v>
      </c>
      <c r="H29" s="35">
        <f t="shared" si="1"/>
        <v>-14.742026977136124</v>
      </c>
      <c r="I29" s="35">
        <f t="shared" si="1"/>
        <v>-13.582287736515863</v>
      </c>
      <c r="J29" s="35">
        <f t="shared" si="1"/>
        <v>0</v>
      </c>
      <c r="K29" s="35">
        <f t="shared" si="1"/>
        <v>0</v>
      </c>
      <c r="L29" s="35">
        <f t="shared" si="1"/>
        <v>0</v>
      </c>
      <c r="M29" s="51">
        <f t="shared" si="1"/>
        <v>91.292594606189823</v>
      </c>
      <c r="N29" s="51">
        <f t="shared" si="1"/>
        <v>93.979090816942829</v>
      </c>
      <c r="O29" s="51">
        <f t="shared" si="1"/>
        <v>70.982419655804975</v>
      </c>
      <c r="P29" s="51">
        <f t="shared" si="1"/>
        <v>95.419154285560495</v>
      </c>
      <c r="Q29" s="51">
        <f t="shared" si="1"/>
        <v>97.235859903204798</v>
      </c>
      <c r="R29" s="35">
        <f t="shared" si="1"/>
        <v>-6.9974630260742359</v>
      </c>
      <c r="S29" s="35">
        <f t="shared" si="1"/>
        <v>-18.244871647757432</v>
      </c>
      <c r="T29" s="35">
        <f t="shared" si="1"/>
        <v>-17.924135237904093</v>
      </c>
      <c r="U29" s="35">
        <f t="shared" si="1"/>
        <v>-8.9667537974851825</v>
      </c>
      <c r="V29" s="35">
        <f t="shared" si="1"/>
        <v>-9.7329288313907085</v>
      </c>
      <c r="W29" s="51">
        <f t="shared" si="1"/>
        <v>3.2239858437982654</v>
      </c>
      <c r="X29" s="51">
        <f t="shared" si="1"/>
        <v>20.216000603917596</v>
      </c>
      <c r="Y29" s="51">
        <f t="shared" si="1"/>
        <v>3.6602953358725947</v>
      </c>
      <c r="Z29" s="51">
        <f t="shared" si="1"/>
        <v>66.636140165792952</v>
      </c>
      <c r="AA29" s="51">
        <f>MIN(AA10:AA24)</f>
        <v>105.41795986123647</v>
      </c>
      <c r="AB29" s="35">
        <f t="shared" si="1"/>
        <v>-3.2083366328987895</v>
      </c>
      <c r="AC29" s="35">
        <f t="shared" si="1"/>
        <v>-2.4391466246185489</v>
      </c>
      <c r="AD29" s="35">
        <f t="shared" si="1"/>
        <v>-0.8791771133852766</v>
      </c>
      <c r="AE29" s="51">
        <f t="shared" si="1"/>
        <v>72.332500650533447</v>
      </c>
      <c r="AF29" s="51">
        <f t="shared" si="1"/>
        <v>87.783635829902451</v>
      </c>
      <c r="AG29" s="51">
        <f t="shared" si="1"/>
        <v>74.801289583814878</v>
      </c>
      <c r="AH29" s="51">
        <f t="shared" si="1"/>
        <v>87.933378789451638</v>
      </c>
      <c r="AI29" s="51">
        <f t="shared" si="1"/>
        <v>88.021483489993059</v>
      </c>
      <c r="AJ29" s="35">
        <f t="shared" si="1"/>
        <v>-11.341569219162572</v>
      </c>
      <c r="AK29" s="35">
        <f t="shared" si="1"/>
        <v>-5.5625142311082403</v>
      </c>
      <c r="AL29" s="35">
        <f t="shared" si="1"/>
        <v>-14.882384874580312</v>
      </c>
      <c r="AM29" s="35">
        <f t="shared" si="1"/>
        <v>-13.543993337165183</v>
      </c>
      <c r="AN29" s="35">
        <f t="shared" si="1"/>
        <v>-10.257098827412992</v>
      </c>
      <c r="AO29" s="51">
        <f t="shared" si="1"/>
        <v>67.441548774558512</v>
      </c>
      <c r="AP29" s="51">
        <f t="shared" si="1"/>
        <v>64.354470069644307</v>
      </c>
      <c r="AQ29" s="51">
        <f t="shared" si="1"/>
        <v>2.1339888103221027</v>
      </c>
      <c r="AR29" s="35">
        <f t="shared" si="1"/>
        <v>-4.4133368251004672</v>
      </c>
      <c r="AS29" s="51">
        <f t="shared" si="1"/>
        <v>26.417006998616461</v>
      </c>
      <c r="AT29" s="51">
        <f>MIN(AT10:AT24)</f>
        <v>24.835399016386809</v>
      </c>
      <c r="AU29" s="51">
        <f t="shared" si="1"/>
        <v>28.022587547403049</v>
      </c>
      <c r="AV29" s="51">
        <f t="shared" si="1"/>
        <v>30.189749319111169</v>
      </c>
      <c r="AW29" s="51">
        <f t="shared" si="1"/>
        <v>102.49810731531745</v>
      </c>
      <c r="AX29" s="51">
        <f t="shared" si="1"/>
        <v>91.005072303865475</v>
      </c>
      <c r="AY29" s="35">
        <f>MIN(AY10:AY24)</f>
        <v>-9.2525690214334091</v>
      </c>
      <c r="AZ29" s="51">
        <f>MIN(AZ10:AZ24)</f>
        <v>60.717706556295511</v>
      </c>
    </row>
    <row r="32" spans="1:53" x14ac:dyDescent="0.2">
      <c r="M32" s="51"/>
      <c r="N32" s="51"/>
      <c r="O32" s="51"/>
      <c r="P32" s="51"/>
      <c r="Q32" s="51"/>
      <c r="AA32" s="51"/>
      <c r="AB32" s="51"/>
      <c r="AC32" s="51"/>
      <c r="AD32" s="51"/>
    </row>
    <row r="33" spans="13:30" x14ac:dyDescent="0.2"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51"/>
      <c r="AA33" s="51"/>
      <c r="AB33" s="51"/>
      <c r="AC33" s="51"/>
      <c r="AD33" s="51"/>
    </row>
    <row r="34" spans="13:30" x14ac:dyDescent="0.2">
      <c r="W34" s="51"/>
    </row>
    <row r="35" spans="13:30" x14ac:dyDescent="0.2">
      <c r="W35" s="51"/>
    </row>
  </sheetData>
  <pageMargins left="0.7" right="0.7" top="0.75" bottom="0.75" header="0.3" footer="0.3"/>
  <pageSetup paperSize="9" orientation="portrait" horizontalDpi="1200" verticalDpi="12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F22"/>
  <sheetViews>
    <sheetView tabSelected="1" zoomScale="130" zoomScaleNormal="130" workbookViewId="0"/>
  </sheetViews>
  <sheetFormatPr defaultRowHeight="10.199999999999999" x14ac:dyDescent="0.2"/>
  <cols>
    <col min="1" max="1" width="21.28515625" bestFit="1" customWidth="1"/>
  </cols>
  <sheetData>
    <row r="1" spans="1:6" x14ac:dyDescent="0.2">
      <c r="A1" s="12" t="s">
        <v>127</v>
      </c>
    </row>
    <row r="2" spans="1:6" x14ac:dyDescent="0.2">
      <c r="A2" t="s">
        <v>128</v>
      </c>
    </row>
    <row r="3" spans="1:6" x14ac:dyDescent="0.2">
      <c r="A3" t="s">
        <v>129</v>
      </c>
      <c r="B3" s="71" t="str">
        <f>[2]int!$E$5</f>
        <v>2019</v>
      </c>
      <c r="C3" s="71" t="str">
        <f>[2]int!$F$5</f>
        <v>2020</v>
      </c>
      <c r="D3" s="71" t="str">
        <f>[2]int!$G$5</f>
        <v>2021</v>
      </c>
      <c r="E3" s="71" t="str">
        <f>[2]int!$H$5</f>
        <v>2022</v>
      </c>
      <c r="F3" s="71" t="str">
        <f>[2]int!$I$5</f>
        <v>2023</v>
      </c>
    </row>
    <row r="4" spans="1:6" x14ac:dyDescent="0.2">
      <c r="B4" s="71" t="s">
        <v>130</v>
      </c>
      <c r="C4" s="71" t="s">
        <v>131</v>
      </c>
      <c r="D4" s="71" t="s">
        <v>132</v>
      </c>
      <c r="E4" s="71" t="s">
        <v>133</v>
      </c>
      <c r="F4" s="71" t="s">
        <v>134</v>
      </c>
    </row>
    <row r="7" spans="1:6" x14ac:dyDescent="0.2">
      <c r="A7" t="s">
        <v>135</v>
      </c>
    </row>
    <row r="8" spans="1:6" x14ac:dyDescent="0.2">
      <c r="A8">
        <f>[1]erdb!$A$10</f>
        <v>2009</v>
      </c>
    </row>
    <row r="9" spans="1:6" x14ac:dyDescent="0.2">
      <c r="A9">
        <f>[1]erdb!$A$11</f>
        <v>2010</v>
      </c>
    </row>
    <row r="10" spans="1:6" x14ac:dyDescent="0.2">
      <c r="A10">
        <f>[1]erdb!$A$12</f>
        <v>2011</v>
      </c>
    </row>
    <row r="11" spans="1:6" x14ac:dyDescent="0.2">
      <c r="A11">
        <f>[1]erdb!$A$13</f>
        <v>2012</v>
      </c>
    </row>
    <row r="12" spans="1:6" x14ac:dyDescent="0.2">
      <c r="A12">
        <f>[1]erdb!$A$14</f>
        <v>2013</v>
      </c>
    </row>
    <row r="13" spans="1:6" x14ac:dyDescent="0.2">
      <c r="A13">
        <f>[1]erdb!$A$15</f>
        <v>2014</v>
      </c>
    </row>
    <row r="14" spans="1:6" x14ac:dyDescent="0.2">
      <c r="A14">
        <f>[1]erdb!$A$16</f>
        <v>2015</v>
      </c>
    </row>
    <row r="15" spans="1:6" x14ac:dyDescent="0.2">
      <c r="A15">
        <f>[1]erdb!$A$17</f>
        <v>2016</v>
      </c>
    </row>
    <row r="16" spans="1:6" x14ac:dyDescent="0.2">
      <c r="A16">
        <f>[1]erdb!$A$18</f>
        <v>2017</v>
      </c>
    </row>
    <row r="17" spans="1:1" x14ac:dyDescent="0.2">
      <c r="A17">
        <f>[1]erdb!$A$19</f>
        <v>2018</v>
      </c>
    </row>
    <row r="18" spans="1:1" x14ac:dyDescent="0.2">
      <c r="A18">
        <f>[1]erdb!$A$20</f>
        <v>2019</v>
      </c>
    </row>
    <row r="19" spans="1:1" x14ac:dyDescent="0.2">
      <c r="A19">
        <f>[1]erdb!$A$21</f>
        <v>2020</v>
      </c>
    </row>
    <row r="20" spans="1:1" x14ac:dyDescent="0.2">
      <c r="A20">
        <f>[1]erdb!$A$22</f>
        <v>2021</v>
      </c>
    </row>
    <row r="21" spans="1:1" x14ac:dyDescent="0.2">
      <c r="A21">
        <f>[1]erdb!$A$23</f>
        <v>2022</v>
      </c>
    </row>
    <row r="22" spans="1:1" x14ac:dyDescent="0.2">
      <c r="A22">
        <f>[1]erdb!$A$24</f>
        <v>2023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A58"/>
  <sheetViews>
    <sheetView zoomScaleNormal="100" zoomScaleSheetLayoutView="120" workbookViewId="0"/>
  </sheetViews>
  <sheetFormatPr defaultColWidth="1.85546875" defaultRowHeight="8.1" customHeight="1" x14ac:dyDescent="0.2"/>
  <cols>
    <col min="1" max="16384" width="1.85546875" style="1"/>
  </cols>
  <sheetData>
    <row r="1" spans="1:1" ht="23.25" customHeight="1" x14ac:dyDescent="0.4">
      <c r="A1" s="36" t="str">
        <f>[2]rif!$D$6</f>
        <v>Il quadro mondiale. Tasso di variazione del prodotto interno lordo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2" customHeight="1" x14ac:dyDescent="0.2">
      <c r="A57" s="11" t="str">
        <f>[2]rif!$B$35</f>
        <v xml:space="preserve">(1) Messico, Centro e Sud America. (2) Federazione Russa, Bielorussia, Ucraina, Georgia, Tagiskistan, Uzbekistan, Kazakistan, Moldavia, Azerbaijan, Turkmenistan. </v>
      </c>
    </row>
    <row r="58" spans="1:1" ht="15" customHeight="1" x14ac:dyDescent="0.25">
      <c r="A58" s="10" t="str">
        <f>[2]rif!$A$32</f>
        <v>Fonte: elaborazioni Sistema camerale regionale su dati Prometeia, Rapporto di previsione, 31/03/2022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mondiale&amp;R&amp;"Tahoma,Normale"&amp;16&amp;K0070C0&amp;P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6" t="str">
        <f>[2]rif!$D$7</f>
        <v>Il quadro europeo. Tasso di variazione del prodotto interno lordo(^)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11.4" x14ac:dyDescent="0.2">
      <c r="A56" s="11" t="str">
        <f>[2]rif!$B$36</f>
        <v xml:space="preserve"> (^) Dati Italia definitivi: Istat, Conti economici trimestrali (corretti per i giorni di calendario). (1) Polonia, R.Ceca, Ungheria, Bulgaria, Lettonia, Lituania, Romania. </v>
      </c>
    </row>
    <row r="57" spans="1:1" ht="18" customHeight="1" x14ac:dyDescent="0.25">
      <c r="A57" s="10" t="str">
        <f>[2]rif!$A$32</f>
        <v>Fonte: elaborazioni Sistema camerale regionale su dati Prometeia, Rapporto di previsione, 31/03/2022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europeo&amp;R&amp;"Tahoma,Normale"&amp;16&amp;K0070C0&amp;P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3.25" x14ac:dyDescent="0.35">
      <c r="A1" s="36" t="str">
        <f>[2]rif!$D$8</f>
        <v>Il quadro nazionale. Principali variabili, tasso di variazione(* ^) - 1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15" customHeight="1" x14ac:dyDescent="0.2">
      <c r="A56" t="str">
        <f>[2]rif!$B$37</f>
        <v>(*) Salvo diversa indicazione. (^) Dati Italia definitivi: Istat, Conti economici trimestrali (corretti per i giorni di calendario). (a) Percentuale sul Pil. (b) Tasso percentuale.</v>
      </c>
    </row>
    <row r="57" spans="1:1" ht="18" customHeight="1" x14ac:dyDescent="0.25">
      <c r="A57" s="10" t="str">
        <f>[2]rif!$A$32</f>
        <v>Fonte: elaborazioni Sistema camerale regionale su dati Prometeia, Rapporto di previsione, 31/03/2022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nazionale&amp;R&amp;"Tahoma,Normale"&amp;16&amp;K0070C0&amp;P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24"/>
  <sheetViews>
    <sheetView zoomScaleNormal="100" workbookViewId="0"/>
  </sheetViews>
  <sheetFormatPr defaultColWidth="9.28515625" defaultRowHeight="10.199999999999999" x14ac:dyDescent="0.2"/>
  <cols>
    <col min="1" max="1" width="2.85546875" customWidth="1"/>
    <col min="2" max="2" width="63" bestFit="1" customWidth="1"/>
    <col min="3" max="7" width="19.42578125" customWidth="1"/>
    <col min="8" max="8" width="2.85546875" customWidth="1"/>
    <col min="11" max="13" width="8.28515625" customWidth="1"/>
  </cols>
  <sheetData>
    <row r="1" spans="1:7" ht="22.95" x14ac:dyDescent="0.4">
      <c r="A1" s="36" t="str">
        <f>[2]rif!$D$9</f>
        <v>Il quadro nazionale. Principali variabili, tasso di variazione(* ^) - 2</v>
      </c>
    </row>
    <row r="2" spans="1:7" ht="7.95" customHeight="1" thickBot="1" x14ac:dyDescent="0.25"/>
    <row r="3" spans="1:7" ht="24" customHeight="1" x14ac:dyDescent="0.35">
      <c r="B3" s="7"/>
      <c r="C3" s="7">
        <f>'[2]naz-o'!D6</f>
        <v>2019</v>
      </c>
      <c r="D3" s="7">
        <f>'[2]naz-o'!E6</f>
        <v>2020</v>
      </c>
      <c r="E3" s="7">
        <f>'[2]naz-o'!F6</f>
        <v>2021</v>
      </c>
      <c r="F3" s="7">
        <f>'[2]naz-o'!G6</f>
        <v>2022</v>
      </c>
      <c r="G3" s="7">
        <f>'[2]naz-o'!H6</f>
        <v>2023</v>
      </c>
    </row>
    <row r="4" spans="1:7" ht="3.9" customHeight="1" thickBot="1" x14ac:dyDescent="0.4">
      <c r="B4" s="8"/>
      <c r="C4" s="8"/>
      <c r="D4" s="8"/>
      <c r="E4" s="8"/>
      <c r="F4" s="8"/>
      <c r="G4" s="8"/>
    </row>
    <row r="5" spans="1:7" ht="24" customHeight="1" x14ac:dyDescent="0.35">
      <c r="B5" s="38" t="str">
        <f>'[2]naz-o'!B7</f>
        <v>Prodotto interno lordo</v>
      </c>
      <c r="C5" s="39">
        <f>'[2]naz-o'!D7</f>
        <v>0.49725875019748234</v>
      </c>
      <c r="D5" s="39">
        <f>'[2]naz-o'!E7</f>
        <v>-9.0903207481990655</v>
      </c>
      <c r="E5" s="39">
        <f>'[2]naz-o'!F7</f>
        <v>6.6164361103471681</v>
      </c>
      <c r="F5" s="39">
        <f>'[2]naz-o'!G7</f>
        <v>2.2492564774268864</v>
      </c>
      <c r="G5" s="39">
        <f>'[2]naz-o'!H7</f>
        <v>2.5477475805606886</v>
      </c>
    </row>
    <row r="6" spans="1:7" ht="24" customHeight="1" x14ac:dyDescent="0.35">
      <c r="B6" s="43" t="str">
        <f>'[2]naz-o'!B8</f>
        <v>Importazioni</v>
      </c>
      <c r="C6" s="44">
        <f>'[2]naz-o'!D8</f>
        <v>-0.50787581580021834</v>
      </c>
      <c r="D6" s="44">
        <f>'[2]naz-o'!E8</f>
        <v>-12.678136863283317</v>
      </c>
      <c r="E6" s="44">
        <f>'[2]naz-o'!F8</f>
        <v>14.634366956936473</v>
      </c>
      <c r="F6" s="44">
        <f>'[2]naz-o'!G8</f>
        <v>5.0295527595226597</v>
      </c>
      <c r="G6" s="44">
        <f>'[2]naz-o'!H8</f>
        <v>5.0650663631031545</v>
      </c>
    </row>
    <row r="7" spans="1:7" ht="24" customHeight="1" x14ac:dyDescent="0.35">
      <c r="B7" s="38" t="str">
        <f>'[2]naz-o'!B9</f>
        <v>Esportazioni</v>
      </c>
      <c r="C7" s="39">
        <f>'[2]naz-o'!D9</f>
        <v>1.8449233480613669</v>
      </c>
      <c r="D7" s="39">
        <f>'[2]naz-o'!E9</f>
        <v>-14.174687902680184</v>
      </c>
      <c r="E7" s="39">
        <f>'[2]naz-o'!F9</f>
        <v>13.37578699741011</v>
      </c>
      <c r="F7" s="39">
        <f>'[2]naz-o'!G9</f>
        <v>3.4982476548342412</v>
      </c>
      <c r="G7" s="39">
        <f>'[2]naz-o'!H9</f>
        <v>4.5298875892899826</v>
      </c>
    </row>
    <row r="8" spans="1:7" ht="24" customHeight="1" x14ac:dyDescent="0.35">
      <c r="B8" s="43" t="str">
        <f>'[2]naz-o'!B10</f>
        <v>Domanda interna totale</v>
      </c>
      <c r="C8" s="44">
        <f>'[2]naz-o'!D10</f>
        <v>-0.23514033183790195</v>
      </c>
      <c r="D8" s="44">
        <f>'[2]naz-o'!E10</f>
        <v>-8.4977480384024968</v>
      </c>
      <c r="E8" s="44">
        <f>'[2]naz-o'!F10</f>
        <v>6.8254509805222296</v>
      </c>
      <c r="F8" s="44">
        <f>'[2]naz-o'!G10</f>
        <v>2.6919687470668974</v>
      </c>
      <c r="G8" s="44">
        <f>'[2]naz-o'!H10</f>
        <v>2.6838516056971295</v>
      </c>
    </row>
    <row r="9" spans="1:7" ht="24" customHeight="1" x14ac:dyDescent="0.35">
      <c r="B9" s="38" t="str">
        <f>'[2]naz-o'!B11</f>
        <v>Consumi delle famiglie e Isp</v>
      </c>
      <c r="C9" s="39">
        <f>'[2]naz-o'!D11</f>
        <v>0.21711887231916638</v>
      </c>
      <c r="D9" s="39">
        <f>'[2]naz-o'!E11</f>
        <v>-10.589460722580302</v>
      </c>
      <c r="E9" s="39">
        <f>'[2]naz-o'!F11</f>
        <v>5.179972022110757</v>
      </c>
      <c r="F9" s="39">
        <f>'[2]naz-o'!G11</f>
        <v>2.0136018881234063</v>
      </c>
      <c r="G9" s="39">
        <f>'[2]naz-o'!H11</f>
        <v>2.278784968183456</v>
      </c>
    </row>
    <row r="10" spans="1:7" ht="24" customHeight="1" x14ac:dyDescent="0.35">
      <c r="B10" s="43" t="str">
        <f>'[2]naz-o'!B12</f>
        <v>Consumi collettivi</v>
      </c>
      <c r="C10" s="44">
        <f>'[2]naz-o'!D12</f>
        <v>-0.51821800319357125</v>
      </c>
      <c r="D10" s="44">
        <f>'[2]naz-o'!E12</f>
        <v>0.54263027671177522</v>
      </c>
      <c r="E10" s="44">
        <f>'[2]naz-o'!F12</f>
        <v>0.96285619401388356</v>
      </c>
      <c r="F10" s="44">
        <f>'[2]naz-o'!G12</f>
        <v>1.469730070707076</v>
      </c>
      <c r="G10" s="44">
        <f>'[2]naz-o'!H12</f>
        <v>1.7225409900123445E-2</v>
      </c>
    </row>
    <row r="11" spans="1:7" ht="24" customHeight="1" x14ac:dyDescent="0.35">
      <c r="B11" s="38" t="str">
        <f>'[2]naz-o'!B13</f>
        <v>Investimenti fissi lordi</v>
      </c>
      <c r="C11" s="39">
        <f>'[2]naz-o'!D13</f>
        <v>1.2079047857240566</v>
      </c>
      <c r="D11" s="39">
        <f>'[2]naz-o'!E13</f>
        <v>-9.2359864289158207</v>
      </c>
      <c r="E11" s="39">
        <f>'[2]naz-o'!F13</f>
        <v>17.018416750959673</v>
      </c>
      <c r="F11" s="39">
        <f>'[2]naz-o'!G13</f>
        <v>6.0518098890871785</v>
      </c>
      <c r="G11" s="39">
        <f>'[2]naz-o'!H13</f>
        <v>5.615186609474021</v>
      </c>
    </row>
    <row r="12" spans="1:7" ht="24" customHeight="1" x14ac:dyDescent="0.35">
      <c r="B12" s="43" t="str">
        <f>'[2]naz-o'!B14</f>
        <v xml:space="preserve"> - macchine attrezzature e mezzi trasp.</v>
      </c>
      <c r="C12" s="44">
        <f>'[2]naz-o'!D14</f>
        <v>0.28354873067681918</v>
      </c>
      <c r="D12" s="44">
        <f>'[2]naz-o'!E14</f>
        <v>-10.89812880785772</v>
      </c>
      <c r="E12" s="44">
        <f>'[2]naz-o'!F14</f>
        <v>12.469038039209401</v>
      </c>
      <c r="F12" s="44">
        <f>'[2]naz-o'!G14</f>
        <v>3.792726387497658</v>
      </c>
      <c r="G12" s="44">
        <f>'[2]naz-o'!H14</f>
        <v>5.4314734948476717</v>
      </c>
    </row>
    <row r="13" spans="1:7" ht="24" customHeight="1" x14ac:dyDescent="0.35">
      <c r="B13" s="38" t="str">
        <f>'[2]naz-o'!B15</f>
        <v xml:space="preserve"> - costruzioni</v>
      </c>
      <c r="C13" s="39">
        <f>'[2]naz-o'!D15</f>
        <v>2.385822659496184</v>
      </c>
      <c r="D13" s="39">
        <f>'[2]naz-o'!E15</f>
        <v>-7.0265821482554225</v>
      </c>
      <c r="E13" s="39">
        <f>'[2]naz-o'!F15</f>
        <v>22.283111665495682</v>
      </c>
      <c r="F13" s="39">
        <f>'[2]naz-o'!G15</f>
        <v>8.5627104829860698</v>
      </c>
      <c r="G13" s="39">
        <f>'[2]naz-o'!H15</f>
        <v>5.8130810615466322</v>
      </c>
    </row>
    <row r="14" spans="1:7" ht="24" customHeight="1" x14ac:dyDescent="0.35">
      <c r="B14" s="43" t="str">
        <f>'[2]naz-o'!B16</f>
        <v>Occupazione (a)</v>
      </c>
      <c r="C14" s="44">
        <f>'[2]naz-o'!D16</f>
        <v>4.8808239576936252E-2</v>
      </c>
      <c r="D14" s="44">
        <f>'[2]naz-o'!E16</f>
        <v>-10.288646382287626</v>
      </c>
      <c r="E14" s="44">
        <f>'[2]naz-o'!F16</f>
        <v>7.5632289542775011</v>
      </c>
      <c r="F14" s="44">
        <f>'[2]naz-o'!G16</f>
        <v>1.5036827292769894</v>
      </c>
      <c r="G14" s="44">
        <f>'[2]naz-o'!H16</f>
        <v>2.4219826469484174</v>
      </c>
    </row>
    <row r="15" spans="1:7" ht="24" customHeight="1" x14ac:dyDescent="0.35">
      <c r="B15" s="38" t="str">
        <f>'[2]naz-o'!B17</f>
        <v>Disoccupazione (b)</v>
      </c>
      <c r="C15" s="39">
        <f>'[2]naz-o'!D17</f>
        <v>9.864512234484776</v>
      </c>
      <c r="D15" s="39">
        <f>'[2]naz-o'!E17</f>
        <v>9.3285719434138503</v>
      </c>
      <c r="E15" s="39">
        <f>'[2]naz-o'!F17</f>
        <v>9.4938465000000001</v>
      </c>
      <c r="F15" s="39">
        <f>'[2]naz-o'!G17</f>
        <v>9.8930362499999998</v>
      </c>
      <c r="G15" s="39">
        <f>'[2]naz-o'!H17</f>
        <v>9.8650334999999991</v>
      </c>
    </row>
    <row r="16" spans="1:7" ht="24" customHeight="1" x14ac:dyDescent="0.35">
      <c r="B16" s="43" t="str">
        <f>'[2]naz-o'!B18</f>
        <v>Prezzi al consumo</v>
      </c>
      <c r="C16" s="44">
        <f>'[2]naz-o'!D18</f>
        <v>0.61124694376528677</v>
      </c>
      <c r="D16" s="44">
        <f>'[2]naz-o'!E18</f>
        <v>-0.13770757391656785</v>
      </c>
      <c r="E16" s="44">
        <f>'[2]naz-o'!F18</f>
        <v>1.873799480856575</v>
      </c>
      <c r="F16" s="44">
        <f>'[2]naz-o'!G18</f>
        <v>5.0499792897556794</v>
      </c>
      <c r="G16" s="44">
        <f>'[2]naz-o'!H18</f>
        <v>1.8470610947479038</v>
      </c>
    </row>
    <row r="17" spans="2:7" ht="24" customHeight="1" x14ac:dyDescent="0.35">
      <c r="B17" s="38" t="str">
        <f>'[2]naz-o'!B19</f>
        <v>Saldo c. cor. Bil Pag (c)</v>
      </c>
      <c r="C17" s="39">
        <f>'[2]naz-o'!D19</f>
        <v>3.1251508816889952</v>
      </c>
      <c r="D17" s="39">
        <f>'[2]naz-o'!E19</f>
        <v>3.7246320229235463</v>
      </c>
      <c r="E17" s="39">
        <f>'[2]naz-o'!F19</f>
        <v>3.2586411550450163</v>
      </c>
      <c r="F17" s="39">
        <f>'[2]naz-o'!G19</f>
        <v>0.6243659895173449</v>
      </c>
      <c r="G17" s="39">
        <f>'[2]naz-o'!H19</f>
        <v>0.90006887043937955</v>
      </c>
    </row>
    <row r="18" spans="2:7" ht="24" customHeight="1" x14ac:dyDescent="0.35">
      <c r="B18" s="43" t="str">
        <f>'[2]naz-o'!B20</f>
        <v>Avanzo primario (c)</v>
      </c>
      <c r="C18" s="44">
        <f>'[2]naz-o'!D20</f>
        <v>1.8196811786764835</v>
      </c>
      <c r="D18" s="44">
        <f>'[2]naz-o'!E20</f>
        <v>-6.1428667549053824</v>
      </c>
      <c r="E18" s="44">
        <f>'[2]naz-o'!F20</f>
        <v>-3.6259946605281499</v>
      </c>
      <c r="F18" s="44">
        <f>'[2]naz-o'!G20</f>
        <v>-2.4504948672508959</v>
      </c>
      <c r="G18" s="44">
        <f>'[2]naz-o'!H20</f>
        <v>-0.93148565729630128</v>
      </c>
    </row>
    <row r="19" spans="2:7" ht="24" customHeight="1" x14ac:dyDescent="0.3">
      <c r="B19" s="38" t="str">
        <f>'[2]naz-o'!B21</f>
        <v>Indebitamento A. P. (c)</v>
      </c>
      <c r="C19" s="39">
        <f>'[2]naz-o'!D21</f>
        <v>1.5402526045442768</v>
      </c>
      <c r="D19" s="39">
        <f>'[2]naz-o'!E21</f>
        <v>9.6047486072323274</v>
      </c>
      <c r="E19" s="39">
        <f>'[2]naz-o'!F21</f>
        <v>7.1585387296588499</v>
      </c>
      <c r="F19" s="39">
        <f>'[2]naz-o'!G21</f>
        <v>5.829859443380121</v>
      </c>
      <c r="G19" s="39">
        <f>'[2]naz-o'!H21</f>
        <v>4.2220843389861393</v>
      </c>
    </row>
    <row r="20" spans="2:7" ht="24" customHeight="1" x14ac:dyDescent="0.3">
      <c r="B20" s="43" t="str">
        <f>'[2]naz-o'!B22</f>
        <v>Debito A. Pubbliche (c)</v>
      </c>
      <c r="C20" s="44">
        <f>'[2]naz-o'!D22</f>
        <v>134.13871907905113</v>
      </c>
      <c r="D20" s="44">
        <f>'[2]naz-o'!E22</f>
        <v>155.31267296362128</v>
      </c>
      <c r="E20" s="44">
        <f>'[2]naz-o'!F22</f>
        <v>150.36876431252978</v>
      </c>
      <c r="F20" s="44">
        <f>'[2]naz-o'!G22</f>
        <v>148.96338463326262</v>
      </c>
      <c r="G20" s="44">
        <f>'[2]naz-o'!H22</f>
        <v>146.84838809234415</v>
      </c>
    </row>
    <row r="21" spans="2:7" ht="3.9" customHeight="1" thickBot="1" x14ac:dyDescent="0.25">
      <c r="B21" s="54"/>
      <c r="C21" s="54"/>
      <c r="D21" s="54"/>
      <c r="E21" s="54"/>
      <c r="F21" s="54"/>
      <c r="G21" s="54"/>
    </row>
    <row r="22" spans="2:7" ht="7.95" customHeight="1" x14ac:dyDescent="0.2"/>
    <row r="23" spans="2:7" x14ac:dyDescent="0.2">
      <c r="B23" s="55" t="str">
        <f>[2]rif!$B$38</f>
        <v>(*) Salvo diversa indicazione. (^) Dati Italia definitivi: Istat, Conti economici trimestrali (corretti per i giorni di calendario). (a) Unità di lavoro standard. (b) Tasso percentuale. (c) Percentuale sul Pil.</v>
      </c>
    </row>
    <row r="24" spans="2:7" ht="18" customHeight="1" x14ac:dyDescent="0.25">
      <c r="B24" s="10" t="str">
        <f>[2]rif!$A$32</f>
        <v>Fonte: elaborazioni Sistema camerale regionale su dati Prometeia, Rapporto di previsione, 31/03/2022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nazionale&amp;R&amp;"Tahoma,Normale"&amp;16&amp;K0070C0&amp;P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68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6" t="str">
        <f>[1]rif!$E$10</f>
        <v>Il quadro regionale. Prodotto interno lordo: indice (2000=100) e tasso di variazione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8" customHeight="1" x14ac:dyDescent="0.25">
      <c r="A57" s="10" t="str">
        <f>[1]rif!$A$33</f>
        <v>Fonte: elaborazioni Sistema camerale regionale su dati Prometeia, Scenari per le economie locali, aprile 2022</v>
      </c>
    </row>
    <row r="68" spans="1:1" ht="8.1" customHeight="1" x14ac:dyDescent="0.25">
      <c r="A68" s="10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J22"/>
  <sheetViews>
    <sheetView zoomScaleNormal="100" workbookViewId="0"/>
  </sheetViews>
  <sheetFormatPr defaultColWidth="9.28515625" defaultRowHeight="10.199999999999999" x14ac:dyDescent="0.2"/>
  <cols>
    <col min="1" max="1" width="66.85546875" customWidth="1"/>
    <col min="2" max="5" width="11.85546875" customWidth="1"/>
    <col min="6" max="6" width="3.85546875" customWidth="1"/>
    <col min="7" max="11" width="11.85546875" customWidth="1"/>
    <col min="12" max="12" width="8.28515625" customWidth="1"/>
  </cols>
  <sheetData>
    <row r="1" spans="1:10" ht="22.95" x14ac:dyDescent="0.4">
      <c r="A1" s="36" t="str">
        <f>[1]rif!$E$11</f>
        <v>Il quadro regionale. Principali variabili, tasso di variazione(* ^) - 1 (1)</v>
      </c>
    </row>
    <row r="2" spans="1:10" ht="12" customHeight="1" thickBot="1" x14ac:dyDescent="0.25"/>
    <row r="3" spans="1:10" ht="26.1" customHeight="1" thickBot="1" x14ac:dyDescent="0.4">
      <c r="A3" s="7"/>
      <c r="B3" s="73" t="str">
        <f>[1]erdb!$D$4</f>
        <v>Emilia-Romagna</v>
      </c>
      <c r="C3" s="73"/>
      <c r="D3" s="73"/>
      <c r="E3" s="73"/>
      <c r="F3" s="7"/>
      <c r="G3" s="73" t="str">
        <f>[1]itdb!$D$4</f>
        <v>Italia</v>
      </c>
      <c r="H3" s="73"/>
      <c r="I3" s="73"/>
      <c r="J3" s="73"/>
    </row>
    <row r="4" spans="1:10" ht="3.9" customHeight="1" x14ac:dyDescent="0.35">
      <c r="A4" s="38"/>
      <c r="B4" s="38"/>
      <c r="C4" s="38"/>
      <c r="D4" s="38"/>
      <c r="E4" s="38"/>
      <c r="F4" s="38"/>
    </row>
    <row r="5" spans="1:10" ht="26.1" customHeight="1" thickBot="1" x14ac:dyDescent="0.4">
      <c r="A5" s="8"/>
      <c r="B5" s="56">
        <f>[1]erdb!$A$21</f>
        <v>2020</v>
      </c>
      <c r="C5" s="56">
        <f>[1]erdb!$A$22</f>
        <v>2021</v>
      </c>
      <c r="D5" s="56">
        <f>[1]erdb!$A$23</f>
        <v>2022</v>
      </c>
      <c r="E5" s="56">
        <f>[1]erdb!$A$24</f>
        <v>2023</v>
      </c>
      <c r="F5" s="56"/>
      <c r="G5" s="56">
        <f>[1]itdb!$A$21</f>
        <v>2020</v>
      </c>
      <c r="H5" s="56">
        <f>[1]itdb!$A$22</f>
        <v>2021</v>
      </c>
      <c r="I5" s="56">
        <f>[1]itdb!$A$23</f>
        <v>2022</v>
      </c>
      <c r="J5" s="56">
        <f>[1]itdb!$A$24</f>
        <v>2023</v>
      </c>
    </row>
    <row r="6" spans="1:10" ht="27" customHeight="1" x14ac:dyDescent="0.35">
      <c r="A6" s="43" t="s">
        <v>26</v>
      </c>
      <c r="B6" s="44">
        <f>[1]erdb!$C$21</f>
        <v>-9.3260019705686084</v>
      </c>
      <c r="C6" s="44">
        <f>[1]erdb!$C$22</f>
        <v>7.2780463148543362</v>
      </c>
      <c r="D6" s="44">
        <f>[1]erdb!$C$23</f>
        <v>2.3820090958338147</v>
      </c>
      <c r="E6" s="44">
        <f>[1]erdb!$C$24</f>
        <v>2.7473660670530364</v>
      </c>
      <c r="F6" s="44"/>
      <c r="G6" s="44">
        <f>[1]itdb!$C$21</f>
        <v>-9.0256689277567794</v>
      </c>
      <c r="H6" s="44">
        <f>[1]itdb!$C$22</f>
        <v>6.6437901896619245</v>
      </c>
      <c r="I6" s="44">
        <f>[1]itdb!$C$23</f>
        <v>2.2492564774268864</v>
      </c>
      <c r="J6" s="44">
        <f>[1]itdb!$C$24</f>
        <v>2.5477475805607108</v>
      </c>
    </row>
    <row r="7" spans="1:10" ht="27" customHeight="1" x14ac:dyDescent="0.35">
      <c r="A7" s="38" t="s">
        <v>25</v>
      </c>
      <c r="B7" s="39">
        <f>[1]erdb!$F$21</f>
        <v>-9.4624445039629297</v>
      </c>
      <c r="C7" s="39">
        <f>[1]erdb!$F$22</f>
        <v>7.6413777682612816</v>
      </c>
      <c r="D7" s="39">
        <f>[1]erdb!$F$23</f>
        <v>3.1005615138387732</v>
      </c>
      <c r="E7" s="39">
        <f>[1]erdb!$F$24</f>
        <v>3.0491528163919979</v>
      </c>
      <c r="F7" s="39"/>
      <c r="G7" s="39">
        <f>[1]itdb!$F$21</f>
        <v>-8.8196488456846573</v>
      </c>
      <c r="H7" s="39">
        <f>[1]itdb!$F$22</f>
        <v>6.5240691981578225</v>
      </c>
      <c r="I7" s="39">
        <f>[1]itdb!$F$23</f>
        <v>2.7802199692341878</v>
      </c>
      <c r="J7" s="39">
        <f>[1]itdb!$F$24</f>
        <v>2.7288055519797183</v>
      </c>
    </row>
    <row r="8" spans="1:10" ht="27" customHeight="1" x14ac:dyDescent="0.35">
      <c r="A8" s="43" t="s">
        <v>75</v>
      </c>
      <c r="B8" s="44">
        <f>[1]erdb!$J$21</f>
        <v>-11.997708727418054</v>
      </c>
      <c r="C8" s="44">
        <f>[1]erdb!$J$22</f>
        <v>5.5283875456586529</v>
      </c>
      <c r="D8" s="44">
        <f>[1]erdb!$J$23</f>
        <v>2.2402433360276142</v>
      </c>
      <c r="E8" s="44">
        <f>[1]erdb!$J$24</f>
        <v>2.7771951200393552</v>
      </c>
      <c r="F8" s="44"/>
      <c r="G8" s="44">
        <f>[1]itdb!$J$21</f>
        <v>-11.462173680626165</v>
      </c>
      <c r="H8" s="44">
        <f>[1]itdb!$J$22</f>
        <v>5.3613033710263602</v>
      </c>
      <c r="I8" s="44">
        <f>[1]itdb!$J$23</f>
        <v>2.0733977345922971</v>
      </c>
      <c r="J8" s="44">
        <f>[1]itdb!$J$24</f>
        <v>2.6045358201239432</v>
      </c>
    </row>
    <row r="9" spans="1:10" ht="27" customHeight="1" x14ac:dyDescent="0.35">
      <c r="A9" s="38" t="s">
        <v>76</v>
      </c>
      <c r="B9" s="39">
        <f>[1]erdb!$L$21</f>
        <v>9.9750252084751523E-3</v>
      </c>
      <c r="C9" s="39">
        <f>[1]erdb!$L$22</f>
        <v>0.85119307249812426</v>
      </c>
      <c r="D9" s="39">
        <f>[1]erdb!$L$23</f>
        <v>1.5453502202185776</v>
      </c>
      <c r="E9" s="39">
        <f>[1]erdb!$L$24</f>
        <v>1.8489410177346954E-2</v>
      </c>
      <c r="F9" s="39"/>
      <c r="G9" s="39">
        <f>[1]itdb!$L$21</f>
        <v>1.2560962794561092E-3</v>
      </c>
      <c r="H9" s="39">
        <f>[1]itdb!$L$22</f>
        <v>0.67583258223802289</v>
      </c>
      <c r="I9" s="39">
        <f>[1]itdb!$L$23</f>
        <v>1.5775275556358936</v>
      </c>
      <c r="J9" s="39">
        <f>[1]itdb!$L$24</f>
        <v>4.02780655302859E-2</v>
      </c>
    </row>
    <row r="10" spans="1:10" ht="27" customHeight="1" x14ac:dyDescent="0.35">
      <c r="A10" s="43" t="s">
        <v>30</v>
      </c>
      <c r="B10" s="44">
        <f>[1]erdb!$K$21</f>
        <v>-9.1210982006714847</v>
      </c>
      <c r="C10" s="44">
        <f>[1]erdb!$K$22</f>
        <v>19.773202892013209</v>
      </c>
      <c r="D10" s="44">
        <f>[1]erdb!$K$23</f>
        <v>6.4805021962027087</v>
      </c>
      <c r="E10" s="44">
        <f>[1]erdb!$K$24</f>
        <v>5.8324209559221574</v>
      </c>
      <c r="F10" s="44"/>
      <c r="G10" s="44">
        <f>[1]itdb!$K$21</f>
        <v>-9.0831933645563971</v>
      </c>
      <c r="H10" s="44">
        <f>[1]itdb!$K$22</f>
        <v>17.027156255746956</v>
      </c>
      <c r="I10" s="44">
        <f>[1]itdb!$K$23</f>
        <v>6.0518098890871785</v>
      </c>
      <c r="J10" s="44">
        <f>[1]itdb!$K$24</f>
        <v>5.615186609474021</v>
      </c>
    </row>
    <row r="11" spans="1:10" ht="27" customHeight="1" x14ac:dyDescent="0.35">
      <c r="A11" s="38" t="s">
        <v>77</v>
      </c>
      <c r="B11" s="39">
        <f>[1]erdb!$H$21</f>
        <v>-4.0051643920081421</v>
      </c>
      <c r="C11" s="39">
        <f>[1]erdb!$H$22</f>
        <v>13.783463221503123</v>
      </c>
      <c r="D11" s="39">
        <f>[1]erdb!$H$23</f>
        <v>4.4881269748929364</v>
      </c>
      <c r="E11" s="39">
        <f>[1]erdb!$H$24</f>
        <v>4.2509321772370434</v>
      </c>
      <c r="F11" s="39"/>
      <c r="G11" s="39">
        <f>[1]itdb!$H$21</f>
        <v>-7.2163597961650954</v>
      </c>
      <c r="H11" s="39">
        <f>[1]itdb!$H$22</f>
        <v>12.16545746260087</v>
      </c>
      <c r="I11" s="39">
        <f>[1]itdb!$H$23</f>
        <v>4.8549028679525819</v>
      </c>
      <c r="J11" s="39">
        <f>[1]itdb!$H$24</f>
        <v>4.5936644627494028</v>
      </c>
    </row>
    <row r="12" spans="1:10" ht="27" customHeight="1" x14ac:dyDescent="0.35">
      <c r="A12" s="43" t="s">
        <v>78</v>
      </c>
      <c r="B12" s="44">
        <f>[1]erdb!$I$21</f>
        <v>-6.5554504765741655</v>
      </c>
      <c r="C12" s="44">
        <f>[1]erdb!$I$22</f>
        <v>11.478687939150078</v>
      </c>
      <c r="D12" s="44">
        <f>[1]erdb!$I$23</f>
        <v>3.4149424846398047</v>
      </c>
      <c r="E12" s="44">
        <f>[1]erdb!$I$24</f>
        <v>3.4675122294919758</v>
      </c>
      <c r="F12" s="44"/>
      <c r="G12" s="44">
        <f>[1]itdb!$I$21</f>
        <v>-8.7198490824693771</v>
      </c>
      <c r="H12" s="44">
        <f>[1]itdb!$I$22</f>
        <v>12.336458112520976</v>
      </c>
      <c r="I12" s="44">
        <f>[1]itdb!$I$23</f>
        <v>3.28163697440087</v>
      </c>
      <c r="J12" s="44">
        <f>[1]itdb!$I$24</f>
        <v>3.3533936987053981</v>
      </c>
    </row>
    <row r="13" spans="1:10" ht="27" customHeight="1" x14ac:dyDescent="0.35">
      <c r="A13" s="57" t="s">
        <v>79</v>
      </c>
      <c r="B13" s="39"/>
      <c r="C13" s="39"/>
      <c r="D13" s="39"/>
      <c r="E13" s="39"/>
      <c r="F13" s="39"/>
      <c r="G13" s="39"/>
      <c r="H13" s="39"/>
      <c r="I13" s="39"/>
      <c r="J13" s="39"/>
    </row>
    <row r="14" spans="1:10" ht="27" customHeight="1" x14ac:dyDescent="0.35">
      <c r="A14" s="43" t="s">
        <v>58</v>
      </c>
      <c r="B14" s="44">
        <f>[1]erdb!$R$21</f>
        <v>-3.5284732449680889</v>
      </c>
      <c r="C14" s="44">
        <f>[1]erdb!$R$22</f>
        <v>-2.3634527781036252</v>
      </c>
      <c r="D14" s="44">
        <f>[1]erdb!$R$23</f>
        <v>4.8913510375347968E-2</v>
      </c>
      <c r="E14" s="44">
        <f>[1]erdb!$R$24</f>
        <v>0.64765497381451542</v>
      </c>
      <c r="F14" s="44"/>
      <c r="G14" s="44">
        <f>[1]itdb!$R$21</f>
        <v>-4.7383271138618399</v>
      </c>
      <c r="H14" s="44">
        <f>[1]itdb!$R$22</f>
        <v>-0.78664424571326386</v>
      </c>
      <c r="I14" s="44">
        <f>[1]itdb!$R$23</f>
        <v>-0.73097566142998893</v>
      </c>
      <c r="J14" s="44">
        <f>[1]itdb!$R$24</f>
        <v>1.1229160323930953</v>
      </c>
    </row>
    <row r="15" spans="1:10" ht="27" customHeight="1" x14ac:dyDescent="0.35">
      <c r="A15" s="38" t="s">
        <v>59</v>
      </c>
      <c r="B15" s="39">
        <f>[1]erdb!$S$21</f>
        <v>-11.219079692055335</v>
      </c>
      <c r="C15" s="39">
        <f>[1]erdb!$S$22</f>
        <v>11.859477762842751</v>
      </c>
      <c r="D15" s="39">
        <f>[1]erdb!$S$23</f>
        <v>-1.7091213338704669E-2</v>
      </c>
      <c r="E15" s="39">
        <f>[1]erdb!$S$24</f>
        <v>2.6772507304448467</v>
      </c>
      <c r="F15" s="39"/>
      <c r="G15" s="39">
        <f>[1]itdb!$S$21</f>
        <v>-11.150132241309919</v>
      </c>
      <c r="H15" s="39">
        <f>[1]itdb!$S$22</f>
        <v>11.868942435869002</v>
      </c>
      <c r="I15" s="39">
        <f>[1]itdb!$S$23</f>
        <v>-0.60110155841757162</v>
      </c>
      <c r="J15" s="39">
        <f>[1]itdb!$S$24</f>
        <v>2.4041241256944845</v>
      </c>
    </row>
    <row r="16" spans="1:10" ht="27" customHeight="1" x14ac:dyDescent="0.35">
      <c r="A16" s="43" t="s">
        <v>60</v>
      </c>
      <c r="B16" s="44">
        <f>[1]erdb!$T$21</f>
        <v>-5.0235983981693373</v>
      </c>
      <c r="C16" s="44">
        <f>[1]erdb!$T$22</f>
        <v>22.055725108968339</v>
      </c>
      <c r="D16" s="44">
        <f>[1]erdb!$T$23</f>
        <v>8.635256744103593</v>
      </c>
      <c r="E16" s="44">
        <f>[1]erdb!$T$24</f>
        <v>5.8526597732193153</v>
      </c>
      <c r="F16" s="44"/>
      <c r="G16" s="44">
        <f>[1]itdb!$T$21</f>
        <v>-6.3447614241791239</v>
      </c>
      <c r="H16" s="44">
        <f>[1]itdb!$T$22</f>
        <v>21.269494204013117</v>
      </c>
      <c r="I16" s="44">
        <f>[1]itdb!$T$23</f>
        <v>8.5556619828572877</v>
      </c>
      <c r="J16" s="44">
        <f>[1]itdb!$T$24</f>
        <v>5.8139636233557335</v>
      </c>
    </row>
    <row r="17" spans="1:10" ht="27" customHeight="1" x14ac:dyDescent="0.3">
      <c r="A17" s="38" t="s">
        <v>61</v>
      </c>
      <c r="B17" s="39">
        <f>[1]erdb!$U$21</f>
        <v>-8.6759216703678135</v>
      </c>
      <c r="C17" s="39">
        <f>[1]erdb!$U$22</f>
        <v>4.7179348973394486</v>
      </c>
      <c r="D17" s="39">
        <f>[1]erdb!$U$23</f>
        <v>3.0141419633628042</v>
      </c>
      <c r="E17" s="39">
        <f>[1]erdb!$U$24</f>
        <v>2.5119252863022856</v>
      </c>
      <c r="F17" s="39"/>
      <c r="G17" s="39">
        <f>[1]itdb!$U$21</f>
        <v>-8.4895667734943618</v>
      </c>
      <c r="H17" s="39">
        <f>[1]itdb!$U$22</f>
        <v>4.492210882210923</v>
      </c>
      <c r="I17" s="39">
        <f>[1]itdb!$U$23</f>
        <v>2.6342299552108095</v>
      </c>
      <c r="J17" s="39">
        <f>[1]itdb!$U$24</f>
        <v>2.2925356163194355</v>
      </c>
    </row>
    <row r="18" spans="1:10" ht="27" customHeight="1" x14ac:dyDescent="0.3">
      <c r="A18" s="43" t="s">
        <v>62</v>
      </c>
      <c r="B18" s="44">
        <f>[1]erdb!$V$21</f>
        <v>-9.1111552006348902</v>
      </c>
      <c r="C18" s="44">
        <f>[1]erdb!$V$22</f>
        <v>7.1800014393903933</v>
      </c>
      <c r="D18" s="44">
        <f>[1]erdb!$V$23</f>
        <v>2.3560887808914632</v>
      </c>
      <c r="E18" s="44">
        <f>[1]erdb!$V$24</f>
        <v>2.684126406822096</v>
      </c>
      <c r="F18" s="44"/>
      <c r="G18" s="44">
        <f>[1]itdb!$V$21</f>
        <v>-8.8412942073394341</v>
      </c>
      <c r="H18" s="44">
        <f>[1]itdb!$V$22</f>
        <v>6.5504708927822453</v>
      </c>
      <c r="I18" s="44">
        <f>[1]itdb!$V$23</f>
        <v>2.2065668718830755</v>
      </c>
      <c r="J18" s="44">
        <f>[1]itdb!$V$24</f>
        <v>2.4826716644361424</v>
      </c>
    </row>
    <row r="19" spans="1:10" ht="3.9" customHeight="1" thickBot="1" x14ac:dyDescent="0.25">
      <c r="A19" s="54"/>
      <c r="B19" s="54"/>
      <c r="C19" s="54"/>
      <c r="D19" s="54"/>
      <c r="E19" s="54"/>
      <c r="F19" s="54"/>
      <c r="G19" s="54"/>
      <c r="H19" s="54"/>
      <c r="I19" s="54"/>
      <c r="J19" s="54"/>
    </row>
    <row r="20" spans="1:10" ht="3" customHeight="1" x14ac:dyDescent="0.2"/>
    <row r="21" spans="1:10" ht="15" customHeight="1" x14ac:dyDescent="0.2">
      <c r="A21" s="9" t="str">
        <f>[1]rif!$B$37</f>
        <v>(*) Salvo diversa indicazione. (^) Dati Italia definitivi: Istat, Conti economici annuali (non corretti per i giorni di calendario). (1) Valori concatenati, anno di riferimento 2015.</v>
      </c>
    </row>
    <row r="22" spans="1:10" ht="15" customHeight="1" x14ac:dyDescent="0.25">
      <c r="A22" s="10" t="str">
        <f>[1]rif!$A$33</f>
        <v>Fonte: elaborazioni Sistema camerale regionale su dati Prometeia, Scenari per le economie locali, aprile 2022</v>
      </c>
    </row>
  </sheetData>
  <mergeCells count="2">
    <mergeCell ref="B3:E3"/>
    <mergeCell ref="G3:J3"/>
  </mergeCell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J25"/>
  <sheetViews>
    <sheetView zoomScaleNormal="100" workbookViewId="0"/>
  </sheetViews>
  <sheetFormatPr defaultColWidth="9.28515625" defaultRowHeight="10.199999999999999" x14ac:dyDescent="0.2"/>
  <cols>
    <col min="1" max="1" width="66.85546875" customWidth="1"/>
    <col min="2" max="5" width="11.85546875" customWidth="1"/>
    <col min="6" max="6" width="3.85546875" customWidth="1"/>
    <col min="7" max="11" width="11.85546875" customWidth="1"/>
    <col min="12" max="12" width="8.28515625" customWidth="1"/>
  </cols>
  <sheetData>
    <row r="1" spans="1:10" ht="22.95" x14ac:dyDescent="0.4">
      <c r="A1" s="36" t="str">
        <f>[1]rif!$E$12</f>
        <v>Il quadro regionale. Principali variabili, tasso di variazione(* ^) - 2</v>
      </c>
    </row>
    <row r="2" spans="1:10" ht="6" customHeight="1" thickBot="1" x14ac:dyDescent="0.25"/>
    <row r="3" spans="1:10" ht="26.1" customHeight="1" thickBot="1" x14ac:dyDescent="0.4">
      <c r="A3" s="7"/>
      <c r="B3" s="73" t="str">
        <f>[1]erdb!$D$4</f>
        <v>Emilia-Romagna</v>
      </c>
      <c r="C3" s="73"/>
      <c r="D3" s="73"/>
      <c r="E3" s="73"/>
      <c r="F3" s="7"/>
      <c r="G3" s="73" t="str">
        <f>[1]itdb!$D$4</f>
        <v>Italia</v>
      </c>
      <c r="H3" s="73"/>
      <c r="I3" s="73"/>
      <c r="J3" s="73"/>
    </row>
    <row r="4" spans="1:10" ht="3.9" customHeight="1" x14ac:dyDescent="0.35">
      <c r="A4" s="38"/>
      <c r="B4" s="38"/>
      <c r="C4" s="38"/>
      <c r="D4" s="38"/>
      <c r="E4" s="38"/>
      <c r="F4" s="38"/>
    </row>
    <row r="5" spans="1:10" ht="26.1" customHeight="1" thickBot="1" x14ac:dyDescent="0.4">
      <c r="A5" s="8"/>
      <c r="B5" s="56">
        <f>[1]erdb!$A$21</f>
        <v>2020</v>
      </c>
      <c r="C5" s="56">
        <f>[1]erdb!$A$22</f>
        <v>2021</v>
      </c>
      <c r="D5" s="56">
        <f>[1]erdb!$A$23</f>
        <v>2022</v>
      </c>
      <c r="E5" s="56">
        <f>[1]erdb!$A$24</f>
        <v>2023</v>
      </c>
      <c r="F5" s="56"/>
      <c r="G5" s="56">
        <f>[1]itdb!$A$21</f>
        <v>2020</v>
      </c>
      <c r="H5" s="56">
        <f>[1]itdb!$A$22</f>
        <v>2021</v>
      </c>
      <c r="I5" s="56">
        <f>[1]itdb!$A$23</f>
        <v>2022</v>
      </c>
      <c r="J5" s="56">
        <f>[1]itdb!$A$24</f>
        <v>2023</v>
      </c>
    </row>
    <row r="6" spans="1:10" ht="22.95" customHeight="1" x14ac:dyDescent="0.35">
      <c r="A6" s="57" t="s">
        <v>16</v>
      </c>
      <c r="B6" s="58"/>
      <c r="C6" s="58"/>
      <c r="D6" s="58"/>
      <c r="E6" s="58"/>
      <c r="F6" s="59"/>
      <c r="G6" s="58"/>
      <c r="H6" s="58"/>
      <c r="I6" s="58"/>
      <c r="J6" s="58"/>
    </row>
    <row r="7" spans="1:10" ht="22.95" customHeight="1" x14ac:dyDescent="0.35">
      <c r="A7" s="43" t="s">
        <v>58</v>
      </c>
      <c r="B7" s="44">
        <f>[1]erdb!$AJ$21</f>
        <v>0.7583686021152003</v>
      </c>
      <c r="C7" s="44">
        <f>[1]erdb!$AJ$22</f>
        <v>-2.890504217013401</v>
      </c>
      <c r="D7" s="44">
        <f>[1]erdb!$AJ$23</f>
        <v>-6.5142647775760292</v>
      </c>
      <c r="E7" s="44">
        <f>[1]erdb!$AJ$24</f>
        <v>-0.96328888669796608</v>
      </c>
      <c r="F7" s="60"/>
      <c r="G7" s="44">
        <f>[1]itdb!$AJ$21</f>
        <v>-2.0432692307692291</v>
      </c>
      <c r="H7" s="44">
        <f>[1]itdb!$AJ$22</f>
        <v>2.9693251533742249</v>
      </c>
      <c r="I7" s="44">
        <f>[1]itdb!$AJ$23</f>
        <v>-5.2406557832856642</v>
      </c>
      <c r="J7" s="44">
        <f>[1]itdb!$AJ$24</f>
        <v>0.42369175422534155</v>
      </c>
    </row>
    <row r="8" spans="1:10" ht="22.95" customHeight="1" x14ac:dyDescent="0.35">
      <c r="A8" s="38" t="s">
        <v>59</v>
      </c>
      <c r="B8" s="39">
        <f>[1]erdb!$AK$21</f>
        <v>-11.574181146128193</v>
      </c>
      <c r="C8" s="39">
        <f>[1]erdb!$AK$22</f>
        <v>12.015910564683697</v>
      </c>
      <c r="D8" s="39">
        <f>[1]erdb!$AK$23</f>
        <v>0.17382102883733985</v>
      </c>
      <c r="E8" s="39">
        <f>[1]erdb!$AK$24</f>
        <v>1.782928181193788</v>
      </c>
      <c r="F8" s="59"/>
      <c r="G8" s="39">
        <f>[1]itdb!$AK$21</f>
        <v>-10.747825161616431</v>
      </c>
      <c r="H8" s="39">
        <f>[1]itdb!$AK$22</f>
        <v>10.402694566156967</v>
      </c>
      <c r="I8" s="39">
        <f>[1]itdb!$AK$23</f>
        <v>-0.36564261080253013</v>
      </c>
      <c r="J8" s="39">
        <f>[1]itdb!$AK$24</f>
        <v>1.3687969260901545</v>
      </c>
    </row>
    <row r="9" spans="1:10" ht="22.95" customHeight="1" x14ac:dyDescent="0.35">
      <c r="A9" s="43" t="s">
        <v>60</v>
      </c>
      <c r="B9" s="44">
        <f>[1]erdb!$AL$21</f>
        <v>-7.520598370329945</v>
      </c>
      <c r="C9" s="44">
        <f>[1]erdb!$AL$22</f>
        <v>21.415159883424973</v>
      </c>
      <c r="D9" s="44">
        <f>[1]erdb!$AL$23</f>
        <v>1.2542059437407493</v>
      </c>
      <c r="E9" s="44">
        <f>[1]erdb!$AL$24</f>
        <v>2.6504230396485973</v>
      </c>
      <c r="F9" s="60"/>
      <c r="G9" s="44">
        <f>[1]itdb!$AL$21</f>
        <v>-8.7836931741987367</v>
      </c>
      <c r="H9" s="44">
        <f>[1]itdb!$AL$22</f>
        <v>18.920905615995288</v>
      </c>
      <c r="I9" s="44">
        <f>[1]itdb!$AL$23</f>
        <v>0.88988116394430605</v>
      </c>
      <c r="J9" s="44">
        <f>[1]itdb!$AL$24</f>
        <v>2.3104683054785413</v>
      </c>
    </row>
    <row r="10" spans="1:10" ht="22.95" customHeight="1" x14ac:dyDescent="0.35">
      <c r="A10" s="38" t="s">
        <v>61</v>
      </c>
      <c r="B10" s="39">
        <f>[1]erdb!$AM$21</f>
        <v>-11.132905421098382</v>
      </c>
      <c r="C10" s="39">
        <f>[1]erdb!$AM$22</f>
        <v>5.9176249929064229</v>
      </c>
      <c r="D10" s="39">
        <f>[1]erdb!$AM$23</f>
        <v>2.7006156830383654</v>
      </c>
      <c r="E10" s="39">
        <f>[1]erdb!$AM$24</f>
        <v>2.980359426243484</v>
      </c>
      <c r="F10" s="59"/>
      <c r="G10" s="39">
        <f>[1]itdb!$AM$21</f>
        <v>-10.901720667857241</v>
      </c>
      <c r="H10" s="39">
        <f>[1]itdb!$AM$22</f>
        <v>6.3300160350225232</v>
      </c>
      <c r="I10" s="39">
        <f>[1]itdb!$AM$23</f>
        <v>2.4855374064576496</v>
      </c>
      <c r="J10" s="39">
        <f>[1]itdb!$AM$24</f>
        <v>2.7987496797210021</v>
      </c>
    </row>
    <row r="11" spans="1:10" ht="22.95" customHeight="1" x14ac:dyDescent="0.35">
      <c r="A11" s="43" t="s">
        <v>62</v>
      </c>
      <c r="B11" s="44">
        <f>[1]erdb!$AN$21</f>
        <v>-10.499858893136393</v>
      </c>
      <c r="C11" s="44">
        <f>[1]erdb!$AN$22</f>
        <v>7.6513800638080331</v>
      </c>
      <c r="D11" s="44">
        <f>[1]erdb!$AN$23</f>
        <v>1.6567734834435743</v>
      </c>
      <c r="E11" s="44">
        <f>[1]erdb!$AN$24</f>
        <v>2.5459394126598145</v>
      </c>
      <c r="F11" s="60"/>
      <c r="G11" s="44">
        <f>[1]itdb!$AN$21</f>
        <v>-10.288853534851338</v>
      </c>
      <c r="H11" s="44">
        <f>[1]itdb!$AN$22</f>
        <v>7.5623227760998279</v>
      </c>
      <c r="I11" s="44">
        <f>[1]itdb!$AN$23</f>
        <v>1.5037088673150345</v>
      </c>
      <c r="J11" s="44">
        <f>[1]itdb!$AN$24</f>
        <v>2.4219889205443934</v>
      </c>
    </row>
    <row r="12" spans="1:10" ht="22.95" customHeight="1" x14ac:dyDescent="0.35">
      <c r="A12" s="57" t="s">
        <v>48</v>
      </c>
      <c r="B12" s="39"/>
      <c r="C12" s="39"/>
      <c r="D12" s="39"/>
      <c r="E12" s="39"/>
      <c r="F12" s="38"/>
      <c r="G12" s="39"/>
      <c r="H12" s="39"/>
      <c r="I12" s="39"/>
      <c r="J12" s="39"/>
    </row>
    <row r="13" spans="1:10" ht="22.95" customHeight="1" x14ac:dyDescent="0.35">
      <c r="A13" s="43" t="s">
        <v>38</v>
      </c>
      <c r="B13" s="44">
        <f>[1]erdb!$AC$21</f>
        <v>-2.5927213075537026</v>
      </c>
      <c r="C13" s="44">
        <f>[1]erdb!$AC$22</f>
        <v>0.15858250934261964</v>
      </c>
      <c r="D13" s="44">
        <f>[1]erdb!$AC$23</f>
        <v>0.93621575123763456</v>
      </c>
      <c r="E13" s="44">
        <f>[1]erdb!$AC$24</f>
        <v>1.0550459538439583</v>
      </c>
      <c r="F13" s="43"/>
      <c r="G13" s="44">
        <f>[1]itdb!$AC$21</f>
        <v>-3.7555009798959205</v>
      </c>
      <c r="H13" s="44">
        <f>[1]itdb!$AC$22</f>
        <v>0.95039955359572659</v>
      </c>
      <c r="I13" s="44">
        <f>[1]itdb!$AC$23</f>
        <v>1.0693629730399445</v>
      </c>
      <c r="J13" s="44">
        <f>[1]itdb!$AC$24</f>
        <v>1.1118687043399023</v>
      </c>
    </row>
    <row r="14" spans="1:10" ht="22.95" customHeight="1" x14ac:dyDescent="0.35">
      <c r="A14" s="38" t="s">
        <v>37</v>
      </c>
      <c r="B14" s="39">
        <f>[1]erdb!$AB$21</f>
        <v>-2.9503650521319869</v>
      </c>
      <c r="C14" s="39">
        <f>[1]erdb!$AB$22</f>
        <v>0.62074146952511011</v>
      </c>
      <c r="D14" s="39">
        <f>[1]erdb!$AB$23</f>
        <v>0.77552115999302007</v>
      </c>
      <c r="E14" s="39">
        <f>[1]erdb!$AB$24</f>
        <v>1.275450762086705</v>
      </c>
      <c r="F14" s="38"/>
      <c r="G14" s="39">
        <f>[1]itdb!$AB$21</f>
        <v>-3.1335618550109801</v>
      </c>
      <c r="H14" s="39">
        <f>[1]itdb!$AB$22</f>
        <v>0.75361205918671459</v>
      </c>
      <c r="I14" s="39">
        <f>[1]itdb!$AB$23</f>
        <v>0.6237088673150426</v>
      </c>
      <c r="J14" s="39">
        <f>[1]itdb!$AB$24</f>
        <v>1.1519889205444001</v>
      </c>
    </row>
    <row r="15" spans="1:10" ht="22.95" customHeight="1" x14ac:dyDescent="0.35">
      <c r="A15" s="43" t="s">
        <v>54</v>
      </c>
      <c r="B15" s="44">
        <f>[1]erdb!$AO$21</f>
        <v>72.453171462682093</v>
      </c>
      <c r="C15" s="44">
        <f>[1]erdb!$AO$22</f>
        <v>72.40805618552838</v>
      </c>
      <c r="D15" s="44">
        <f>[1]erdb!$AO$23</f>
        <v>73.039325407885443</v>
      </c>
      <c r="E15" s="44">
        <f>[1]erdb!$AO$24</f>
        <v>73.753303554980974</v>
      </c>
      <c r="F15" s="43"/>
      <c r="G15" s="44">
        <f>[1]itdb!$AO$21</f>
        <v>63.377973137534823</v>
      </c>
      <c r="H15" s="44">
        <f>[1]itdb!$AO$22</f>
        <v>64.342459067242345</v>
      </c>
      <c r="I15" s="44">
        <f>[1]itdb!$AO$23</f>
        <v>65.293622104524971</v>
      </c>
      <c r="J15" s="44">
        <f>[1]itdb!$AO$24</f>
        <v>66.293029819166435</v>
      </c>
    </row>
    <row r="16" spans="1:10" ht="22.95" customHeight="1" x14ac:dyDescent="0.35">
      <c r="A16" s="38" t="s">
        <v>55</v>
      </c>
      <c r="B16" s="39">
        <f>[1]erdb!$AP$21</f>
        <v>68.201310315481066</v>
      </c>
      <c r="C16" s="39">
        <f>[1]erdb!$AP$22</f>
        <v>68.473346045974296</v>
      </c>
      <c r="D16" s="39">
        <f>[1]erdb!$AP$23</f>
        <v>68.960348841202162</v>
      </c>
      <c r="E16" s="39">
        <f>[1]erdb!$AP$24</f>
        <v>69.786329275893848</v>
      </c>
      <c r="F16" s="38"/>
      <c r="G16" s="39">
        <f>[1]itdb!$AP$21</f>
        <v>57.470792638959665</v>
      </c>
      <c r="H16" s="39">
        <f>[1]itdb!$AP$22</f>
        <v>58.23164762589181</v>
      </c>
      <c r="I16" s="39">
        <f>[1]itdb!$AP$23</f>
        <v>58.831913939602686</v>
      </c>
      <c r="J16" s="39">
        <f>[1]itdb!$AP$24</f>
        <v>59.756117667840847</v>
      </c>
    </row>
    <row r="17" spans="1:10" ht="22.95" customHeight="1" x14ac:dyDescent="0.35">
      <c r="A17" s="43" t="s">
        <v>42</v>
      </c>
      <c r="B17" s="44">
        <f>[1]erdb!$AQ$21</f>
        <v>5.868426545539152</v>
      </c>
      <c r="C17" s="44">
        <f>[1]erdb!$AQ$22</f>
        <v>5.4340778455263656</v>
      </c>
      <c r="D17" s="44">
        <f>[1]erdb!$AQ$23</f>
        <v>5.5846306683480291</v>
      </c>
      <c r="E17" s="44">
        <f>[1]erdb!$AQ$24</f>
        <v>5.3787072414049213</v>
      </c>
      <c r="F17" s="43"/>
      <c r="G17" s="44">
        <f>[1]itdb!$AQ$21</f>
        <v>9.3205576103801153</v>
      </c>
      <c r="H17" s="44">
        <f>[1]itdb!$AQ$22</f>
        <v>9.4973234314285513</v>
      </c>
      <c r="I17" s="44">
        <f>[1]itdb!$AQ$23</f>
        <v>9.8963849096594494</v>
      </c>
      <c r="J17" s="44">
        <f>[1]itdb!$AQ$24</f>
        <v>9.8606326625241341</v>
      </c>
    </row>
    <row r="18" spans="1:10" ht="22.95" customHeight="1" x14ac:dyDescent="0.35">
      <c r="A18" s="57" t="s">
        <v>18</v>
      </c>
      <c r="B18" s="39"/>
      <c r="C18" s="39"/>
      <c r="D18" s="39"/>
      <c r="E18" s="39"/>
      <c r="F18" s="38"/>
      <c r="G18" s="39"/>
      <c r="H18" s="39"/>
      <c r="I18" s="39"/>
      <c r="J18" s="39"/>
    </row>
    <row r="19" spans="1:10" ht="22.95" customHeight="1" x14ac:dyDescent="0.35">
      <c r="A19" s="43" t="s">
        <v>80</v>
      </c>
      <c r="B19" s="44">
        <f>[1]erdb!$AR$21</f>
        <v>-3.7243872964437763</v>
      </c>
      <c r="C19" s="44">
        <f>[1]erdb!$AR$22</f>
        <v>4.7458249416444387</v>
      </c>
      <c r="D19" s="44">
        <f>[1]erdb!$AR$23</f>
        <v>3.8321367582917487</v>
      </c>
      <c r="E19" s="44">
        <f>[1]erdb!$AR$24</f>
        <v>4.0753015886423993</v>
      </c>
      <c r="F19" s="43"/>
      <c r="G19" s="44">
        <f>[1]itdb!$AR$21</f>
        <v>-2.6119963799355661</v>
      </c>
      <c r="H19" s="44">
        <f>[1]itdb!$AR$22</f>
        <v>3.6899351659981816</v>
      </c>
      <c r="I19" s="44">
        <f>[1]itdb!$AR$23</f>
        <v>3.5732111905629527</v>
      </c>
      <c r="J19" s="44">
        <f>[1]itdb!$AR$24</f>
        <v>3.8323917318547451</v>
      </c>
    </row>
    <row r="20" spans="1:10" ht="22.95" customHeight="1" x14ac:dyDescent="0.3">
      <c r="A20" s="38" t="s">
        <v>56</v>
      </c>
      <c r="B20" s="39">
        <f>[1]erdb!$AW$21</f>
        <v>120.18018583421438</v>
      </c>
      <c r="C20" s="39">
        <f>[1]erdb!$AW$22</f>
        <v>121.06460464687744</v>
      </c>
      <c r="D20" s="39">
        <f>[1]erdb!$AW$23</f>
        <v>121.37324632717336</v>
      </c>
      <c r="E20" s="39">
        <f>[1]erdb!$AW$24</f>
        <v>121.32258053131564</v>
      </c>
      <c r="F20" s="38"/>
      <c r="G20" s="39">
        <f>[1]itdb!$AS$21</f>
        <v>23.842124941497651</v>
      </c>
      <c r="H20" s="39">
        <f>[1]itdb!$AS$22</f>
        <v>25.545371237285345</v>
      </c>
      <c r="I20" s="39">
        <f>[1]itdb!$AS$23</f>
        <v>26.201259232995554</v>
      </c>
      <c r="J20" s="39">
        <f>[1]itdb!$AS$24</f>
        <v>26.924521036833532</v>
      </c>
    </row>
    <row r="21" spans="1:10" ht="3.9" customHeight="1" thickBot="1" x14ac:dyDescent="0.25">
      <c r="A21" s="54"/>
      <c r="B21" s="54"/>
      <c r="C21" s="54"/>
      <c r="D21" s="54"/>
      <c r="E21" s="54"/>
      <c r="F21" s="54"/>
      <c r="G21" s="54"/>
      <c r="H21" s="54"/>
      <c r="I21" s="54"/>
      <c r="J21" s="54"/>
    </row>
    <row r="22" spans="1:10" ht="3" customHeight="1" x14ac:dyDescent="0.2"/>
    <row r="23" spans="1:10" ht="12" customHeight="1" x14ac:dyDescent="0.2">
      <c r="A23" s="55" t="str">
        <f>[1]rif!$B$38</f>
        <v xml:space="preserve">(*) Salvo diversa indicazione. (^) Dati Italia definitivi: Istat, Conti economici annuali (non corretti per i giorni di calendario). </v>
      </c>
    </row>
    <row r="24" spans="1:10" ht="12" customHeight="1" x14ac:dyDescent="0.2">
      <c r="A24" t="str">
        <f>[1]rif!$B$39</f>
        <v>(1) Sulla popolazione presente 15-64 anni. (2) Tasso di variazione, prezzi correnti. (3) E.R.: Indice Italia=100. Italia: migliaia di euro, valori concatenati.</v>
      </c>
    </row>
    <row r="25" spans="1:10" ht="15" customHeight="1" x14ac:dyDescent="0.25">
      <c r="A25" s="10" t="str">
        <f>[1]rif!$A$33</f>
        <v>Fonte: elaborazioni Sistema camerale regionale su dati Prometeia, Scenari per le economie locali, aprile 2022</v>
      </c>
    </row>
  </sheetData>
  <mergeCells count="2">
    <mergeCell ref="B3:E3"/>
    <mergeCell ref="G3:J3"/>
  </mergeCell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29</vt:i4>
      </vt:variant>
    </vt:vector>
  </HeadingPairs>
  <TitlesOfParts>
    <vt:vector size="29" baseType="lpstr">
      <vt:lpstr>cov</vt:lpstr>
      <vt:lpstr>idx</vt:lpstr>
      <vt:lpstr>w</vt:lpstr>
      <vt:lpstr>e</vt:lpstr>
      <vt:lpstr>n1</vt:lpstr>
      <vt:lpstr>n2</vt:lpstr>
      <vt:lpstr>rpil</vt:lpstr>
      <vt:lpstr>rt1</vt:lpstr>
      <vt:lpstr>rt2</vt:lpstr>
      <vt:lpstr>rce</vt:lpstr>
      <vt:lpstr>rva</vt:lpstr>
      <vt:lpstr>rx</vt:lpstr>
      <vt:lpstr>rm</vt:lpstr>
      <vt:lpstr>rul1</vt:lpstr>
      <vt:lpstr>rul2</vt:lpstr>
      <vt:lpstr>rml</vt:lpstr>
      <vt:lpstr>va1</vt:lpstr>
      <vt:lpstr>t1</vt:lpstr>
      <vt:lpstr>t2</vt:lpstr>
      <vt:lpstr>va2</vt:lpstr>
      <vt:lpstr>x</vt:lpstr>
      <vt:lpstr>m</vt:lpstr>
      <vt:lpstr>ul1</vt:lpstr>
      <vt:lpstr>ul2</vt:lpstr>
      <vt:lpstr>ml</vt:lpstr>
      <vt:lpstr>is</vt:lpstr>
      <vt:lpstr>ucer</vt:lpstr>
      <vt:lpstr>db</vt:lpstr>
      <vt:lpstr>dbinr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Guaitoli</dc:creator>
  <cp:lastModifiedBy>Mauro Guaitoli</cp:lastModifiedBy>
  <cp:lastPrinted>2022-04-27T15:03:35Z</cp:lastPrinted>
  <dcterms:created xsi:type="dcterms:W3CDTF">2015-09-18T10:22:16Z</dcterms:created>
  <dcterms:modified xsi:type="dcterms:W3CDTF">2022-04-27T15:03:50Z</dcterms:modified>
</cp:coreProperties>
</file>