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ml.chartshapes+xml"/>
  <Override PartName="/xl/drawings/drawing57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58.xml" ContentType="application/vnd.openxmlformats-officedocument.drawingml.chartshapes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xl/drawings/drawing60.xml" ContentType="application/vnd.openxmlformats-officedocument.drawingml.chartshapes+xml"/>
  <Override PartName="/xl/charts/chart60.xml" ContentType="application/vnd.openxmlformats-officedocument.drawingml.chart+xml"/>
  <Override PartName="/xl/drawings/drawing61.xml" ContentType="application/vnd.openxmlformats-officedocument.drawingml.chartshapes+xml"/>
  <Override PartName="/xl/charts/chart61.xml" ContentType="application/vnd.openxmlformats-officedocument.drawingml.chart+xml"/>
  <Override PartName="/xl/drawings/drawing62.xml" ContentType="application/vnd.openxmlformats-officedocument.drawingml.chartshapes+xml"/>
  <Override PartName="/xl/drawings/drawing63.xml" ContentType="application/vnd.openxmlformats-officedocument.drawing+xml"/>
  <Override PartName="/xl/charts/chart62.xml" ContentType="application/vnd.openxmlformats-officedocument.drawingml.chart+xml"/>
  <Override PartName="/xl/drawings/drawing64.xml" ContentType="application/vnd.openxmlformats-officedocument.drawingml.chartshapes+xml"/>
  <Override PartName="/xl/charts/chart63.xml" ContentType="application/vnd.openxmlformats-officedocument.drawingml.chart+xml"/>
  <Override PartName="/xl/drawings/drawing65.xml" ContentType="application/vnd.openxmlformats-officedocument.drawingml.chartshapes+xml"/>
  <Override PartName="/xl/charts/chart64.xml" ContentType="application/vnd.openxmlformats-officedocument.drawingml.chart+xml"/>
  <Override PartName="/xl/drawings/drawing66.xml" ContentType="application/vnd.openxmlformats-officedocument.drawingml.chartshapes+xml"/>
  <Override PartName="/xl/drawings/drawing67.xml" ContentType="application/vnd.openxmlformats-officedocument.drawing+xml"/>
  <Override PartName="/xl/charts/chart65.xml" ContentType="application/vnd.openxmlformats-officedocument.drawingml.chart+xml"/>
  <Override PartName="/xl/drawings/drawing68.xml" ContentType="application/vnd.openxmlformats-officedocument.drawingml.chartshapes+xml"/>
  <Override PartName="/xl/drawings/drawing69.xml" ContentType="application/vnd.openxmlformats-officedocument.drawing+xml"/>
  <Override PartName="/xl/charts/chart66.xml" ContentType="application/vnd.openxmlformats-officedocument.drawingml.chart+xml"/>
  <Override PartName="/xl/drawings/drawing70.xml" ContentType="application/vnd.openxmlformats-officedocument.drawingml.chartshapes+xml"/>
  <Override PartName="/xl/charts/chart67.xml" ContentType="application/vnd.openxmlformats-officedocument.drawingml.chart+xml"/>
  <Override PartName="/xl/drawings/drawing71.xml" ContentType="application/vnd.openxmlformats-officedocument.drawingml.chartshapes+xml"/>
  <Override PartName="/xl/charts/chart68.xml" ContentType="application/vnd.openxmlformats-officedocument.drawingml.chart+xml"/>
  <Override PartName="/xl/drawings/drawing72.xml" ContentType="application/vnd.openxmlformats-officedocument.drawingml.chartshapes+xml"/>
  <Override PartName="/xl/drawings/drawing73.xml" ContentType="application/vnd.openxmlformats-officedocument.drawing+xml"/>
  <Override PartName="/xl/charts/chart69.xml" ContentType="application/vnd.openxmlformats-officedocument.drawingml.chart+xml"/>
  <Override PartName="/xl/drawings/drawing74.xml" ContentType="application/vnd.openxmlformats-officedocument.drawingml.chartshapes+xml"/>
  <Override PartName="/xl/charts/chart70.xml" ContentType="application/vnd.openxmlformats-officedocument.drawingml.chart+xml"/>
  <Override PartName="/xl/drawings/drawing75.xml" ContentType="application/vnd.openxmlformats-officedocument.drawingml.chartshapes+xml"/>
  <Override PartName="/xl/charts/chart71.xml" ContentType="application/vnd.openxmlformats-officedocument.drawingml.chart+xml"/>
  <Override PartName="/xl/drawings/drawing76.xml" ContentType="application/vnd.openxmlformats-officedocument.drawingml.chartshapes+xml"/>
  <Override PartName="/xl/drawings/drawing77.xml" ContentType="application/vnd.openxmlformats-officedocument.drawing+xml"/>
  <Override PartName="/xl/charts/chart72.xml" ContentType="application/vnd.openxmlformats-officedocument.drawingml.chart+xml"/>
  <Override PartName="/xl/drawings/drawing78.xml" ContentType="application/vnd.openxmlformats-officedocument.drawingml.chartshapes+xml"/>
  <Override PartName="/xl/charts/chart73.xml" ContentType="application/vnd.openxmlformats-officedocument.drawingml.chart+xml"/>
  <Override PartName="/xl/drawings/drawing79.xml" ContentType="application/vnd.openxmlformats-officedocument.drawingml.chartshapes+xml"/>
  <Override PartName="/xl/drawings/drawing80.xml" ContentType="application/vnd.openxmlformats-officedocument.drawing+xml"/>
  <Override PartName="/xl/charts/chart74.xml" ContentType="application/vnd.openxmlformats-officedocument.drawingml.chart+xml"/>
  <Override PartName="/xl/drawings/drawing81.xml" ContentType="application/vnd.openxmlformats-officedocument.drawingml.chartshapes+xml"/>
  <Override PartName="/xl/drawings/drawing82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83.xml" ContentType="application/vnd.openxmlformats-officedocument.drawingml.chartshapes+xml"/>
  <Override PartName="/xl/charts/chart77.xml" ContentType="application/vnd.openxmlformats-officedocument.drawingml.chart+xml"/>
  <Override PartName="/xl/drawings/drawing84.xml" ContentType="application/vnd.openxmlformats-officedocument.drawing+xml"/>
  <Override PartName="/xl/charts/chart78.xml" ContentType="application/vnd.openxmlformats-officedocument.drawingml.chart+xml"/>
  <Override PartName="/xl/drawings/drawing85.xml" ContentType="application/vnd.openxmlformats-officedocument.drawingml.chartshapes+xml"/>
  <Override PartName="/xl/charts/chart79.xml" ContentType="application/vnd.openxmlformats-officedocument.drawingml.chart+xml"/>
  <Override PartName="/xl/drawings/drawing86.xml" ContentType="application/vnd.openxmlformats-officedocument.drawingml.chartshapes+xml"/>
  <Override PartName="/xl/charts/chart80.xml" ContentType="application/vnd.openxmlformats-officedocument.drawingml.chart+xml"/>
  <Override PartName="/xl/drawings/drawing87.xml" ContentType="application/vnd.openxmlformats-officedocument.drawingml.chartshapes+xml"/>
  <Override PartName="/xl/drawings/drawing88.xml" ContentType="application/vnd.openxmlformats-officedocument.drawing+xml"/>
  <Override PartName="/xl/charts/chart81.xml" ContentType="application/vnd.openxmlformats-officedocument.drawingml.chart+xml"/>
  <Override PartName="/xl/drawings/drawing89.xml" ContentType="application/vnd.openxmlformats-officedocument.drawingml.chartshapes+xml"/>
  <Override PartName="/xl/charts/chart82.xml" ContentType="application/vnd.openxmlformats-officedocument.drawingml.chart+xml"/>
  <Override PartName="/xl/drawings/drawing90.xml" ContentType="application/vnd.openxmlformats-officedocument.drawingml.chartshapes+xml"/>
  <Override PartName="/xl/charts/chart83.xml" ContentType="application/vnd.openxmlformats-officedocument.drawingml.chart+xml"/>
  <Override PartName="/xl/drawings/drawing91.xml" ContentType="application/vnd.openxmlformats-officedocument.drawingml.chartshapes+xml"/>
  <Override PartName="/xl/drawings/drawing92.xml" ContentType="application/vnd.openxmlformats-officedocument.drawing+xml"/>
  <Override PartName="/xl/charts/chart84.xml" ContentType="application/vnd.openxmlformats-officedocument.drawingml.chart+xml"/>
  <Override PartName="/xl/drawings/drawing93.xml" ContentType="application/vnd.openxmlformats-officedocument.drawingml.chartshapes+xml"/>
  <Override PartName="/xl/drawings/drawing94.xml" ContentType="application/vnd.openxmlformats-officedocument.drawing+xml"/>
  <Override PartName="/xl/charts/chart85.xml" ContentType="application/vnd.openxmlformats-officedocument.drawingml.chart+xml"/>
  <Override PartName="/xl/drawings/drawing95.xml" ContentType="application/vnd.openxmlformats-officedocument.drawingml.chartshapes+xml"/>
  <Override PartName="/xl/charts/chart86.xml" ContentType="application/vnd.openxmlformats-officedocument.drawingml.chart+xml"/>
  <Override PartName="/xl/drawings/drawing96.xml" ContentType="application/vnd.openxmlformats-officedocument.drawingml.chartshapes+xml"/>
  <Override PartName="/xl/charts/chart87.xml" ContentType="application/vnd.openxmlformats-officedocument.drawingml.chart+xml"/>
  <Override PartName="/xl/drawings/drawing97.xml" ContentType="application/vnd.openxmlformats-officedocument.drawingml.chartshapes+xml"/>
  <Override PartName="/xl/drawings/drawing98.xml" ContentType="application/vnd.openxmlformats-officedocument.drawing+xml"/>
  <Override PartName="/xl/charts/chart88.xml" ContentType="application/vnd.openxmlformats-officedocument.drawingml.chart+xml"/>
  <Override PartName="/xl/drawings/drawing99.xml" ContentType="application/vnd.openxmlformats-officedocument.drawingml.chartshapes+xml"/>
  <Override PartName="/xl/charts/chart89.xml" ContentType="application/vnd.openxmlformats-officedocument.drawingml.chart+xml"/>
  <Override PartName="/xl/drawings/drawing100.xml" ContentType="application/vnd.openxmlformats-officedocument.drawingml.chartshapes+xml"/>
  <Override PartName="/xl/charts/chart90.xml" ContentType="application/vnd.openxmlformats-officedocument.drawingml.chart+xml"/>
  <Override PartName="/xl/drawings/drawing101.xml" ContentType="application/vnd.openxmlformats-officedocument.drawingml.chartshapes+xml"/>
  <Override PartName="/xl/drawings/drawing102.xml" ContentType="application/vnd.openxmlformats-officedocument.drawing+xml"/>
  <Override PartName="/xl/charts/chart91.xml" ContentType="application/vnd.openxmlformats-officedocument.drawingml.chart+xml"/>
  <Override PartName="/xl/drawings/drawing103.xml" ContentType="application/vnd.openxmlformats-officedocument.drawingml.chartshapes+xml"/>
  <Override PartName="/xl/charts/chart92.xml" ContentType="application/vnd.openxmlformats-officedocument.drawingml.chart+xml"/>
  <Override PartName="/xl/drawings/drawing104.xml" ContentType="application/vnd.openxmlformats-officedocument.drawingml.chartshapes+xml"/>
  <Override PartName="/xl/drawings/drawing10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96" yWindow="4092" windowWidth="20232" windowHeight="13104" tabRatio="860"/>
  </bookViews>
  <sheets>
    <sheet name="cov" sheetId="70" r:id="rId1"/>
    <sheet name="idx" sheetId="139" r:id="rId2"/>
    <sheet name="w" sheetId="251" r:id="rId3"/>
    <sheet name="e" sheetId="203" r:id="rId4"/>
    <sheet name="n1" sheetId="250" r:id="rId5"/>
    <sheet name="n2" sheetId="205" r:id="rId6"/>
    <sheet name="rpil" sheetId="206" r:id="rId7"/>
    <sheet name="rt1" sheetId="207" r:id="rId8"/>
    <sheet name="rt2" sheetId="208" r:id="rId9"/>
    <sheet name="rce" sheetId="209" r:id="rId10"/>
    <sheet name="rva" sheetId="210" r:id="rId11"/>
    <sheet name="rx" sheetId="211" r:id="rId12"/>
    <sheet name="rm" sheetId="212" r:id="rId13"/>
    <sheet name="rul1" sheetId="213" r:id="rId14"/>
    <sheet name="rul2" sheetId="214" r:id="rId15"/>
    <sheet name="rml" sheetId="215" r:id="rId16"/>
    <sheet name="rova1" sheetId="217" r:id="rId17"/>
    <sheet name="rot1" sheetId="218" r:id="rId18"/>
    <sheet name="rot2" sheetId="219" r:id="rId19"/>
    <sheet name="rova2" sheetId="220" r:id="rId20"/>
    <sheet name="rox" sheetId="221" r:id="rId21"/>
    <sheet name="rom" sheetId="222" r:id="rId22"/>
    <sheet name="roul1" sheetId="223" r:id="rId23"/>
    <sheet name="roul2" sheetId="224" r:id="rId24"/>
    <sheet name="roml" sheetId="225" r:id="rId25"/>
    <sheet name="rois" sheetId="226" r:id="rId26"/>
    <sheet name="fcva1" sheetId="227" r:id="rId27"/>
    <sheet name="fct1" sheetId="228" r:id="rId28"/>
    <sheet name="fct2" sheetId="229" r:id="rId29"/>
    <sheet name="fcva2" sheetId="230" r:id="rId30"/>
    <sheet name="fcx" sheetId="231" r:id="rId31"/>
    <sheet name="fcm" sheetId="232" r:id="rId32"/>
    <sheet name="fcul1" sheetId="233" r:id="rId33"/>
    <sheet name="fcul2" sheetId="234" r:id="rId34"/>
    <sheet name="fcml" sheetId="235" r:id="rId35"/>
    <sheet name="fcis" sheetId="236" r:id="rId36"/>
    <sheet name="rnva1" sheetId="237" r:id="rId37"/>
    <sheet name="rnt1" sheetId="238" r:id="rId38"/>
    <sheet name="rnt2" sheetId="239" r:id="rId39"/>
    <sheet name="rnva2" sheetId="240" r:id="rId40"/>
    <sheet name="rnx" sheetId="241" r:id="rId41"/>
    <sheet name="rnm" sheetId="242" r:id="rId42"/>
    <sheet name="rnul1" sheetId="243" r:id="rId43"/>
    <sheet name="rnul2" sheetId="244" r:id="rId44"/>
    <sheet name="rnml" sheetId="245" r:id="rId45"/>
    <sheet name="rnis" sheetId="246" r:id="rId46"/>
    <sheet name="ucer" sheetId="247" r:id="rId47"/>
    <sheet name="db" sheetId="13" r:id="rId48"/>
    <sheet name="dbfc" sheetId="176" r:id="rId49"/>
    <sheet name="dbrn" sheetId="177" r:id="rId50"/>
    <sheet name="dbinr" sheetId="216" r:id="rId51"/>
  </sheets>
  <externalReferences>
    <externalReference r:id="rId52"/>
    <externalReference r:id="rId53"/>
    <externalReference r:id="rId54"/>
  </externalReferences>
  <definedNames>
    <definedName name="_xlnm.Print_Area" localSheetId="1">idx!$A$1:$G$54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251" l="1"/>
  <c r="A57" i="251"/>
  <c r="A1" i="251"/>
  <c r="A57" i="250" l="1"/>
  <c r="A56" i="250"/>
  <c r="A1" i="250"/>
  <c r="A1" i="245"/>
  <c r="A56" i="246"/>
  <c r="A1" i="246"/>
  <c r="A57" i="245"/>
  <c r="A56" i="245"/>
  <c r="A57" i="244"/>
  <c r="A1" i="244"/>
  <c r="A57" i="243"/>
  <c r="A1" i="243"/>
  <c r="A57" i="242"/>
  <c r="A1" i="242"/>
  <c r="A57" i="241"/>
  <c r="A1" i="241"/>
  <c r="A57" i="240"/>
  <c r="A1" i="240"/>
  <c r="A20" i="239"/>
  <c r="A19" i="239"/>
  <c r="A1" i="239"/>
  <c r="A23" i="238"/>
  <c r="A22" i="238"/>
  <c r="A1" i="238"/>
  <c r="A57" i="237"/>
  <c r="A1" i="237"/>
  <c r="A56" i="236"/>
  <c r="A1" i="236"/>
  <c r="A57" i="235"/>
  <c r="A56" i="235"/>
  <c r="A1" i="235"/>
  <c r="A57" i="234"/>
  <c r="A1" i="234"/>
  <c r="A57" i="233"/>
  <c r="A1" i="233"/>
  <c r="A57" i="232"/>
  <c r="A1" i="232"/>
  <c r="A57" i="231"/>
  <c r="A1" i="231"/>
  <c r="A57" i="230"/>
  <c r="A1" i="230"/>
  <c r="A20" i="229"/>
  <c r="A19" i="229"/>
  <c r="A1" i="229"/>
  <c r="A23" i="228"/>
  <c r="A22" i="228"/>
  <c r="A1" i="228"/>
  <c r="A57" i="227"/>
  <c r="A1" i="227"/>
  <c r="A1" i="218"/>
  <c r="A1" i="219"/>
  <c r="A1" i="220"/>
  <c r="A1" i="221"/>
  <c r="A1" i="222"/>
  <c r="A1" i="223"/>
  <c r="A1" i="224"/>
  <c r="A1" i="225"/>
  <c r="A1" i="226"/>
  <c r="A1" i="217"/>
  <c r="A56" i="226"/>
  <c r="A57" i="225"/>
  <c r="A56" i="225"/>
  <c r="A57" i="224"/>
  <c r="A57" i="223"/>
  <c r="A57" i="222"/>
  <c r="A57" i="221"/>
  <c r="A57" i="220"/>
  <c r="A20" i="219"/>
  <c r="A19" i="219"/>
  <c r="A23" i="218"/>
  <c r="A22" i="218"/>
  <c r="A57" i="217"/>
  <c r="F3" i="216"/>
  <c r="E3" i="216"/>
  <c r="D3" i="216"/>
  <c r="C3" i="216"/>
  <c r="B3" i="216"/>
  <c r="A58" i="215"/>
  <c r="A57" i="215"/>
  <c r="A1" i="215"/>
  <c r="A58" i="214"/>
  <c r="A1" i="214"/>
  <c r="A57" i="213"/>
  <c r="A1" i="213"/>
  <c r="A57" i="212"/>
  <c r="A1" i="212"/>
  <c r="A57" i="211"/>
  <c r="A1" i="211"/>
  <c r="A57" i="210"/>
  <c r="A1" i="210"/>
  <c r="A57" i="209"/>
  <c r="A1" i="209"/>
  <c r="A25" i="208"/>
  <c r="A24" i="208"/>
  <c r="A23" i="208"/>
  <c r="A1" i="208"/>
  <c r="A22" i="207"/>
  <c r="A21" i="207"/>
  <c r="A1" i="207"/>
  <c r="A57" i="206"/>
  <c r="A1" i="206"/>
  <c r="B24" i="205"/>
  <c r="B23" i="205"/>
  <c r="G20" i="205"/>
  <c r="F20" i="205"/>
  <c r="E20" i="205"/>
  <c r="D20" i="205"/>
  <c r="C20" i="205"/>
  <c r="B20" i="205"/>
  <c r="G19" i="205"/>
  <c r="F19" i="205"/>
  <c r="E19" i="205"/>
  <c r="D19" i="205"/>
  <c r="C19" i="205"/>
  <c r="B19" i="205"/>
  <c r="G18" i="205"/>
  <c r="F18" i="205"/>
  <c r="E18" i="205"/>
  <c r="D18" i="205"/>
  <c r="C18" i="205"/>
  <c r="B18" i="205"/>
  <c r="G17" i="205"/>
  <c r="F17" i="205"/>
  <c r="E17" i="205"/>
  <c r="D17" i="205"/>
  <c r="C17" i="205"/>
  <c r="B17" i="205"/>
  <c r="G16" i="205"/>
  <c r="F16" i="205"/>
  <c r="E16" i="205"/>
  <c r="D16" i="205"/>
  <c r="C16" i="205"/>
  <c r="B16" i="205"/>
  <c r="G15" i="205"/>
  <c r="F15" i="205"/>
  <c r="E15" i="205"/>
  <c r="D15" i="205"/>
  <c r="C15" i="205"/>
  <c r="B15" i="205"/>
  <c r="G14" i="205"/>
  <c r="F14" i="205"/>
  <c r="E14" i="205"/>
  <c r="D14" i="205"/>
  <c r="C14" i="205"/>
  <c r="B14" i="205"/>
  <c r="G13" i="205"/>
  <c r="F13" i="205"/>
  <c r="E13" i="205"/>
  <c r="D13" i="205"/>
  <c r="C13" i="205"/>
  <c r="B13" i="205"/>
  <c r="G12" i="205"/>
  <c r="F12" i="205"/>
  <c r="E12" i="205"/>
  <c r="D12" i="205"/>
  <c r="C12" i="205"/>
  <c r="B12" i="205"/>
  <c r="G11" i="205"/>
  <c r="F11" i="205"/>
  <c r="E11" i="205"/>
  <c r="D11" i="205"/>
  <c r="C11" i="205"/>
  <c r="B11" i="205"/>
  <c r="G10" i="205"/>
  <c r="F10" i="205"/>
  <c r="E10" i="205"/>
  <c r="D10" i="205"/>
  <c r="C10" i="205"/>
  <c r="B10" i="205"/>
  <c r="G9" i="205"/>
  <c r="F9" i="205"/>
  <c r="E9" i="205"/>
  <c r="D9" i="205"/>
  <c r="C9" i="205"/>
  <c r="B9" i="205"/>
  <c r="G8" i="205"/>
  <c r="F8" i="205"/>
  <c r="E8" i="205"/>
  <c r="D8" i="205"/>
  <c r="C8" i="205"/>
  <c r="B8" i="205"/>
  <c r="G7" i="205"/>
  <c r="F7" i="205"/>
  <c r="E7" i="205"/>
  <c r="D7" i="205"/>
  <c r="C7" i="205"/>
  <c r="B7" i="205"/>
  <c r="G6" i="205"/>
  <c r="F6" i="205"/>
  <c r="E6" i="205"/>
  <c r="D6" i="205"/>
  <c r="C6" i="205"/>
  <c r="B6" i="205"/>
  <c r="G5" i="205"/>
  <c r="F5" i="205"/>
  <c r="E5" i="205"/>
  <c r="D5" i="205"/>
  <c r="C5" i="205"/>
  <c r="B5" i="205"/>
  <c r="G3" i="205"/>
  <c r="F3" i="205"/>
  <c r="E3" i="205"/>
  <c r="D3" i="205"/>
  <c r="C3" i="205"/>
  <c r="A1" i="205"/>
  <c r="A57" i="203"/>
  <c r="A56" i="203"/>
  <c r="A1" i="203"/>
  <c r="E43" i="139" l="1"/>
  <c r="E32" i="139"/>
  <c r="L29" i="177"/>
  <c r="K29" i="177"/>
  <c r="J29" i="177"/>
  <c r="G29" i="177"/>
  <c r="F29" i="177"/>
  <c r="C29" i="177"/>
  <c r="B29" i="177"/>
  <c r="L28" i="177"/>
  <c r="K28" i="177"/>
  <c r="J28" i="177"/>
  <c r="G28" i="177"/>
  <c r="F28" i="177"/>
  <c r="C28" i="177"/>
  <c r="B28" i="177"/>
  <c r="AZ7" i="177"/>
  <c r="AY7" i="177"/>
  <c r="AX7" i="177"/>
  <c r="AW7" i="177"/>
  <c r="AV7" i="177"/>
  <c r="AU7" i="177"/>
  <c r="AT7" i="177"/>
  <c r="AS7" i="177"/>
  <c r="AQ7" i="177"/>
  <c r="AP7" i="177"/>
  <c r="AO7" i="177"/>
  <c r="Z7" i="177"/>
  <c r="Y7" i="177"/>
  <c r="X7" i="177"/>
  <c r="W7" i="177"/>
  <c r="L29" i="176" l="1"/>
  <c r="K29" i="176"/>
  <c r="J29" i="176"/>
  <c r="G29" i="176"/>
  <c r="F29" i="176"/>
  <c r="C29" i="176"/>
  <c r="B29" i="176"/>
  <c r="L28" i="176"/>
  <c r="K28" i="176"/>
  <c r="J28" i="176"/>
  <c r="G28" i="176"/>
  <c r="F28" i="176"/>
  <c r="C28" i="176"/>
  <c r="B28" i="176"/>
  <c r="AZ7" i="176"/>
  <c r="AY7" i="176"/>
  <c r="AX7" i="176"/>
  <c r="AW7" i="176"/>
  <c r="AV7" i="176"/>
  <c r="AU7" i="176"/>
  <c r="AT7" i="176"/>
  <c r="AS7" i="176"/>
  <c r="AQ7" i="176"/>
  <c r="AP7" i="176"/>
  <c r="AO7" i="176"/>
  <c r="Z7" i="176"/>
  <c r="Y7" i="176"/>
  <c r="X7" i="176"/>
  <c r="W7" i="176"/>
  <c r="G6" i="139" l="1"/>
  <c r="G8" i="139" s="1"/>
  <c r="G9" i="139" s="1"/>
  <c r="G11" i="139" s="1"/>
  <c r="G12" i="139" s="1"/>
  <c r="G13" i="139" s="1"/>
  <c r="G14" i="139" s="1"/>
  <c r="G15" i="139" s="1"/>
  <c r="G16" i="139" s="1"/>
  <c r="G17" i="139" s="1"/>
  <c r="G18" i="139" s="1"/>
  <c r="G19" i="139" s="1"/>
  <c r="G20" i="139" s="1"/>
  <c r="G22" i="139" s="1"/>
  <c r="G23" i="139" s="1"/>
  <c r="G24" i="139" s="1"/>
  <c r="G25" i="139" s="1"/>
  <c r="G26" i="139" s="1"/>
  <c r="G27" i="139" s="1"/>
  <c r="G28" i="139" s="1"/>
  <c r="G29" i="139" s="1"/>
  <c r="G30" i="139" s="1"/>
  <c r="G31" i="139" s="1"/>
  <c r="G33" i="139" s="1"/>
  <c r="G34" i="139" s="1"/>
  <c r="G35" i="139" s="1"/>
  <c r="G36" i="139" s="1"/>
  <c r="G37" i="139" s="1"/>
  <c r="G38" i="139" s="1"/>
  <c r="G39" i="139" s="1"/>
  <c r="G40" i="139" s="1"/>
  <c r="G41" i="139" s="1"/>
  <c r="G42" i="139" s="1"/>
  <c r="G44" i="139" s="1"/>
  <c r="G45" i="139" s="1"/>
  <c r="G46" i="139" s="1"/>
  <c r="G47" i="139" s="1"/>
  <c r="G48" i="139" s="1"/>
  <c r="G49" i="139" s="1"/>
  <c r="G50" i="139" s="1"/>
  <c r="G51" i="139" s="1"/>
  <c r="G52" i="139" s="1"/>
  <c r="G53" i="139" s="1"/>
  <c r="F45" i="139"/>
  <c r="F46" i="139"/>
  <c r="F47" i="139"/>
  <c r="F48" i="139"/>
  <c r="F49" i="139"/>
  <c r="F50" i="139"/>
  <c r="F51" i="139"/>
  <c r="F52" i="139"/>
  <c r="F53" i="139"/>
  <c r="F44" i="139"/>
  <c r="F34" i="139"/>
  <c r="F35" i="139"/>
  <c r="F36" i="139"/>
  <c r="F37" i="139"/>
  <c r="F38" i="139"/>
  <c r="F39" i="139"/>
  <c r="F40" i="139"/>
  <c r="F41" i="139"/>
  <c r="F42" i="139"/>
  <c r="F33" i="139"/>
  <c r="E21" i="139"/>
  <c r="G22" i="70" l="1"/>
  <c r="F31" i="139" l="1"/>
  <c r="F30" i="139"/>
  <c r="F29" i="139"/>
  <c r="F28" i="139"/>
  <c r="F27" i="139"/>
  <c r="F26" i="139"/>
  <c r="F25" i="139"/>
  <c r="F24" i="139"/>
  <c r="F23" i="139"/>
  <c r="F22" i="139"/>
  <c r="F20" i="139"/>
  <c r="F19" i="139"/>
  <c r="F18" i="139"/>
  <c r="F17" i="139"/>
  <c r="F16" i="139"/>
  <c r="F15" i="139"/>
  <c r="F14" i="139"/>
  <c r="F13" i="139"/>
  <c r="F12" i="139"/>
  <c r="F11" i="139"/>
  <c r="E10" i="139"/>
  <c r="F9" i="139"/>
  <c r="F8" i="139"/>
  <c r="E7" i="139"/>
  <c r="F6" i="139"/>
  <c r="E5" i="139"/>
  <c r="F4" i="139"/>
  <c r="E3" i="139"/>
  <c r="AY7" i="13" l="1"/>
  <c r="AX7" i="13"/>
  <c r="AW7" i="13"/>
  <c r="AV7" i="13"/>
  <c r="AU7" i="13"/>
  <c r="AQ7" i="13"/>
  <c r="AP7" i="13"/>
  <c r="AO7" i="13"/>
  <c r="Z7" i="13"/>
  <c r="Y7" i="13"/>
  <c r="X7" i="13"/>
  <c r="W7" i="13"/>
  <c r="AZ7" i="13"/>
  <c r="AT7" i="13"/>
  <c r="AS7" i="13"/>
  <c r="K28" i="13"/>
  <c r="J29" i="13"/>
  <c r="F28" i="13"/>
  <c r="C29" i="13"/>
  <c r="B29" i="13"/>
  <c r="C28" i="13"/>
  <c r="F29" i="13"/>
  <c r="K29" i="13"/>
  <c r="B28" i="13"/>
  <c r="J28" i="13"/>
  <c r="G29" i="13"/>
  <c r="G28" i="13"/>
  <c r="L29" i="13"/>
  <c r="L28" i="13"/>
  <c r="A22" i="70" l="1"/>
  <c r="AD11" i="176" l="1"/>
  <c r="AD15" i="176"/>
  <c r="AD16" i="176"/>
  <c r="AD19" i="176"/>
  <c r="AD23" i="176"/>
  <c r="AD24" i="176"/>
  <c r="AD25" i="13" l="1"/>
  <c r="AD17" i="13"/>
  <c r="AD24" i="177"/>
  <c r="AD16" i="177"/>
  <c r="AD24" i="13"/>
  <c r="AD16" i="13"/>
  <c r="AD23" i="177"/>
  <c r="AD15" i="177"/>
  <c r="AD22" i="176"/>
  <c r="AD14" i="176"/>
  <c r="AD23" i="13"/>
  <c r="AD15" i="13"/>
  <c r="AD22" i="177"/>
  <c r="AD14" i="177"/>
  <c r="AD21" i="176"/>
  <c r="AD13" i="176"/>
  <c r="AD22" i="13"/>
  <c r="AD14" i="13"/>
  <c r="AD21" i="177"/>
  <c r="AD13" i="177"/>
  <c r="AD20" i="176"/>
  <c r="AD12" i="176"/>
  <c r="AD21" i="13"/>
  <c r="AD13" i="13"/>
  <c r="AD20" i="177"/>
  <c r="AD12" i="177"/>
  <c r="AD20" i="13"/>
  <c r="AD12" i="13"/>
  <c r="AD19" i="177"/>
  <c r="AD11" i="177"/>
  <c r="AD18" i="176"/>
  <c r="AD10" i="176"/>
  <c r="AD19" i="13"/>
  <c r="AD11" i="13"/>
  <c r="AD18" i="177"/>
  <c r="AD10" i="177"/>
  <c r="AD25" i="176"/>
  <c r="AD17" i="176"/>
  <c r="AD18" i="13"/>
  <c r="AD10" i="13"/>
  <c r="AD25" i="177"/>
  <c r="AD17" i="177"/>
  <c r="AD28" i="176" l="1"/>
  <c r="AD29" i="176"/>
  <c r="AD29" i="13"/>
  <c r="AD28" i="13"/>
  <c r="AD28" i="177"/>
  <c r="AD29" i="177"/>
  <c r="AE7" i="13" l="1"/>
  <c r="AY4" i="13"/>
  <c r="AQ4" i="13"/>
  <c r="AD4" i="13"/>
  <c r="V4" i="13"/>
  <c r="N4" i="13"/>
  <c r="AZ4" i="13"/>
  <c r="AX4" i="13"/>
  <c r="AP4" i="13"/>
  <c r="AC4" i="13"/>
  <c r="U4" i="13"/>
  <c r="M4" i="13"/>
  <c r="S4" i="13"/>
  <c r="D4" i="13"/>
  <c r="AJ4" i="13"/>
  <c r="R8" i="13"/>
  <c r="AW4" i="13"/>
  <c r="AO4" i="13"/>
  <c r="AB4" i="13"/>
  <c r="T4" i="13"/>
  <c r="I4" i="13"/>
  <c r="AV4" i="13"/>
  <c r="AA4" i="13"/>
  <c r="H4" i="13"/>
  <c r="AL4" i="13"/>
  <c r="AR4" i="13"/>
  <c r="AN4" i="13"/>
  <c r="W4" i="13"/>
  <c r="AU4" i="13"/>
  <c r="AM4" i="13"/>
  <c r="Z4" i="13"/>
  <c r="R4" i="13"/>
  <c r="E4" i="13"/>
  <c r="AT4" i="13"/>
  <c r="Y4" i="13"/>
  <c r="Q4" i="13"/>
  <c r="AS4" i="13"/>
  <c r="AK4" i="13"/>
  <c r="X4" i="13"/>
  <c r="P4" i="13"/>
  <c r="A2" i="13"/>
  <c r="O4" i="13"/>
  <c r="U7" i="13"/>
  <c r="AK7" i="13"/>
  <c r="I7" i="13"/>
  <c r="Q7" i="13"/>
  <c r="AG7" i="13"/>
  <c r="AA7" i="13"/>
  <c r="E7" i="13"/>
  <c r="AH7" i="13"/>
  <c r="AD7" i="13"/>
  <c r="AB7" i="13" l="1"/>
  <c r="N7" i="13"/>
  <c r="R7" i="13"/>
  <c r="AF7" i="13"/>
  <c r="AC7" i="13"/>
  <c r="B4" i="219"/>
  <c r="B3" i="218"/>
  <c r="AR7" i="13"/>
  <c r="V7" i="13"/>
  <c r="H7" i="13"/>
  <c r="M7" i="13"/>
  <c r="O7" i="13"/>
  <c r="P7" i="13"/>
  <c r="D7" i="13"/>
  <c r="AN7" i="13"/>
  <c r="T7" i="13"/>
  <c r="S7" i="13"/>
  <c r="AL7" i="13"/>
  <c r="AI7" i="13"/>
  <c r="AF4" i="13"/>
  <c r="AG4" i="13"/>
  <c r="AE4" i="13"/>
  <c r="AI4" i="13"/>
  <c r="AH4" i="13"/>
  <c r="AJ7" i="13"/>
  <c r="AM7" i="13"/>
  <c r="AF7" i="176" l="1"/>
  <c r="T7" i="177"/>
  <c r="AJ7" i="177"/>
  <c r="D7" i="176"/>
  <c r="V7" i="176"/>
  <c r="AG7" i="176"/>
  <c r="R8" i="177"/>
  <c r="AW4" i="177"/>
  <c r="AO4" i="177"/>
  <c r="Y4" i="177"/>
  <c r="Q4" i="177"/>
  <c r="D4" i="177"/>
  <c r="AV4" i="177"/>
  <c r="P4" i="177"/>
  <c r="A2" i="177"/>
  <c r="AN4" i="177"/>
  <c r="X4" i="177"/>
  <c r="AT4" i="177"/>
  <c r="AD4" i="177"/>
  <c r="N4" i="177"/>
  <c r="AS4" i="177"/>
  <c r="AC4" i="177"/>
  <c r="M4" i="177"/>
  <c r="AU4" i="177"/>
  <c r="AM4" i="177"/>
  <c r="W4" i="177"/>
  <c r="O4" i="177"/>
  <c r="AL4" i="177"/>
  <c r="V4" i="177"/>
  <c r="AK4" i="177"/>
  <c r="U4" i="177"/>
  <c r="AX4" i="177"/>
  <c r="AP4" i="177"/>
  <c r="Z4" i="177"/>
  <c r="R4" i="177"/>
  <c r="E4" i="177"/>
  <c r="AZ4" i="177"/>
  <c r="AR4" i="177"/>
  <c r="AJ4" i="177"/>
  <c r="AB4" i="177"/>
  <c r="T4" i="177"/>
  <c r="I4" i="177"/>
  <c r="AY4" i="177"/>
  <c r="AQ4" i="177"/>
  <c r="AA4" i="177"/>
  <c r="S4" i="177"/>
  <c r="H4" i="177"/>
  <c r="AF7" i="177"/>
  <c r="V7" i="177"/>
  <c r="H7" i="177"/>
  <c r="AH7" i="177"/>
  <c r="AI7" i="177"/>
  <c r="M7" i="177"/>
  <c r="AE7" i="176"/>
  <c r="AD7" i="177"/>
  <c r="AD7" i="176"/>
  <c r="AA7" i="176"/>
  <c r="AH7" i="176" l="1"/>
  <c r="AN7" i="176"/>
  <c r="M7" i="176"/>
  <c r="AL7" i="177"/>
  <c r="O7" i="176"/>
  <c r="N7" i="176"/>
  <c r="AI7" i="176"/>
  <c r="AR7" i="176"/>
  <c r="AC7" i="177"/>
  <c r="AG7" i="177"/>
  <c r="E7" i="177"/>
  <c r="P7" i="177"/>
  <c r="Q7" i="176"/>
  <c r="AJ7" i="176"/>
  <c r="AK7" i="176"/>
  <c r="AM7" i="176"/>
  <c r="I7" i="177"/>
  <c r="O7" i="177"/>
  <c r="I7" i="176"/>
  <c r="AL7" i="176"/>
  <c r="U7" i="176"/>
  <c r="R7" i="177"/>
  <c r="D7" i="177"/>
  <c r="Q7" i="177"/>
  <c r="R7" i="176"/>
  <c r="S7" i="176"/>
  <c r="AC7" i="176"/>
  <c r="S7" i="177"/>
  <c r="AM7" i="177"/>
  <c r="N7" i="177"/>
  <c r="P7" i="176"/>
  <c r="U7" i="177"/>
  <c r="AG4" i="177"/>
  <c r="AF4" i="177"/>
  <c r="AE4" i="177"/>
  <c r="AH4" i="177"/>
  <c r="AI4" i="177"/>
  <c r="T7" i="176"/>
  <c r="H7" i="176"/>
  <c r="AB7" i="177"/>
  <c r="AR7" i="177"/>
  <c r="AE4" i="176"/>
  <c r="AH4" i="176"/>
  <c r="AI4" i="176"/>
  <c r="AG4" i="176"/>
  <c r="AF4" i="176"/>
  <c r="AU4" i="176"/>
  <c r="AM4" i="176"/>
  <c r="W4" i="176"/>
  <c r="O4" i="176"/>
  <c r="AZ4" i="176"/>
  <c r="AB4" i="176"/>
  <c r="AA4" i="176"/>
  <c r="H4" i="176"/>
  <c r="AP4" i="176"/>
  <c r="Z4" i="176"/>
  <c r="AN4" i="176"/>
  <c r="A2" i="176"/>
  <c r="AT4" i="176"/>
  <c r="AL4" i="176"/>
  <c r="AD4" i="176"/>
  <c r="V4" i="176"/>
  <c r="N4" i="176"/>
  <c r="AJ4" i="176"/>
  <c r="AQ4" i="176"/>
  <c r="AX4" i="176"/>
  <c r="E4" i="176"/>
  <c r="AV4" i="176"/>
  <c r="X4" i="176"/>
  <c r="AS4" i="176"/>
  <c r="AK4" i="176"/>
  <c r="AC4" i="176"/>
  <c r="U4" i="176"/>
  <c r="M4" i="176"/>
  <c r="AR4" i="176"/>
  <c r="T4" i="176"/>
  <c r="S4" i="176"/>
  <c r="R4" i="176"/>
  <c r="I4" i="176"/>
  <c r="AY4" i="176"/>
  <c r="P4" i="176"/>
  <c r="R8" i="176"/>
  <c r="AW4" i="176"/>
  <c r="AO4" i="176"/>
  <c r="Y4" i="176"/>
  <c r="Q4" i="176"/>
  <c r="D4" i="176"/>
  <c r="E7" i="176"/>
  <c r="AE7" i="177"/>
  <c r="AA7" i="177"/>
  <c r="AK7" i="177"/>
  <c r="AN7" i="177"/>
  <c r="AB7" i="176"/>
  <c r="B4" i="239"/>
  <c r="B3" i="238"/>
  <c r="B4" i="229" l="1"/>
  <c r="B3" i="228"/>
  <c r="J4" i="219" l="1"/>
  <c r="J3" i="218"/>
  <c r="J4" i="229"/>
  <c r="G3" i="207"/>
  <c r="J3" i="238"/>
  <c r="G3" i="208"/>
  <c r="J4" i="239"/>
  <c r="J3" i="228"/>
  <c r="F4" i="239" l="1"/>
  <c r="F3" i="228"/>
  <c r="F3" i="238"/>
  <c r="F4" i="219"/>
  <c r="B3" i="207"/>
  <c r="F4" i="229"/>
  <c r="F3" i="218"/>
  <c r="B3" i="208"/>
  <c r="H8" i="207" l="1"/>
  <c r="J10" i="228"/>
  <c r="J10" i="238"/>
  <c r="J10" i="218"/>
  <c r="H15" i="207"/>
  <c r="K18" i="238"/>
  <c r="K18" i="218"/>
  <c r="I10" i="208"/>
  <c r="K18" i="228"/>
  <c r="J9" i="228"/>
  <c r="J9" i="238"/>
  <c r="J9" i="218"/>
  <c r="H14" i="207"/>
  <c r="H9" i="207"/>
  <c r="G13" i="208"/>
  <c r="K11" i="228"/>
  <c r="K11" i="238"/>
  <c r="K11" i="218"/>
  <c r="I16" i="207"/>
  <c r="L12" i="228"/>
  <c r="L12" i="238"/>
  <c r="L12" i="218"/>
  <c r="J17" i="207"/>
  <c r="G17" i="207"/>
  <c r="I10" i="207"/>
  <c r="G12" i="207"/>
  <c r="J19" i="228"/>
  <c r="J19" i="238"/>
  <c r="J19" i="218"/>
  <c r="H11" i="208"/>
  <c r="K13" i="238"/>
  <c r="K13" i="218"/>
  <c r="K13" i="228"/>
  <c r="I18" i="207"/>
  <c r="K19" i="228"/>
  <c r="I11" i="208"/>
  <c r="K19" i="238"/>
  <c r="K19" i="218"/>
  <c r="J8" i="229"/>
  <c r="J8" i="239"/>
  <c r="J8" i="219"/>
  <c r="H13" i="208"/>
  <c r="J14" i="208"/>
  <c r="L9" i="229"/>
  <c r="L9" i="239"/>
  <c r="L9" i="219"/>
  <c r="J6" i="228"/>
  <c r="J6" i="238"/>
  <c r="J6" i="218"/>
  <c r="H11" i="207"/>
  <c r="G16" i="207"/>
  <c r="H12" i="207"/>
  <c r="J7" i="238"/>
  <c r="J7" i="218"/>
  <c r="J7" i="228"/>
  <c r="J18" i="207"/>
  <c r="L13" i="228"/>
  <c r="L13" i="238"/>
  <c r="L13" i="218"/>
  <c r="I8" i="208"/>
  <c r="K16" i="228"/>
  <c r="K16" i="238"/>
  <c r="K16" i="218"/>
  <c r="I8" i="207"/>
  <c r="G19" i="208"/>
  <c r="L16" i="229"/>
  <c r="L16" i="219"/>
  <c r="L16" i="239"/>
  <c r="I19" i="208"/>
  <c r="K14" i="229"/>
  <c r="K14" i="239"/>
  <c r="K14" i="219"/>
  <c r="J9" i="208"/>
  <c r="L17" i="228"/>
  <c r="L17" i="238"/>
  <c r="L17" i="218"/>
  <c r="K10" i="228"/>
  <c r="K10" i="218"/>
  <c r="K10" i="238"/>
  <c r="I15" i="207"/>
  <c r="K6" i="228"/>
  <c r="K6" i="238"/>
  <c r="K6" i="218"/>
  <c r="I11" i="207"/>
  <c r="I9" i="208"/>
  <c r="K17" i="228"/>
  <c r="K17" i="238"/>
  <c r="K17" i="218"/>
  <c r="G16" i="208"/>
  <c r="I7" i="207"/>
  <c r="J10" i="229"/>
  <c r="H15" i="208"/>
  <c r="J10" i="239"/>
  <c r="J10" i="219"/>
  <c r="J16" i="208"/>
  <c r="L11" i="229"/>
  <c r="L11" i="239"/>
  <c r="L11" i="219"/>
  <c r="K12" i="229"/>
  <c r="K12" i="239"/>
  <c r="I17" i="208"/>
  <c r="K12" i="219"/>
  <c r="L15" i="228"/>
  <c r="J7" i="208"/>
  <c r="L15" i="238"/>
  <c r="L15" i="218"/>
  <c r="G7" i="208"/>
  <c r="J17" i="238"/>
  <c r="J17" i="218"/>
  <c r="J17" i="228"/>
  <c r="H9" i="208"/>
  <c r="G9" i="208"/>
  <c r="G10" i="207"/>
  <c r="J10" i="208"/>
  <c r="L18" i="228"/>
  <c r="L18" i="238"/>
  <c r="L18" i="218"/>
  <c r="K16" i="239"/>
  <c r="K16" i="219"/>
  <c r="K16" i="229"/>
  <c r="I9" i="207"/>
  <c r="J16" i="228"/>
  <c r="J16" i="238"/>
  <c r="J16" i="218"/>
  <c r="H8" i="208"/>
  <c r="J19" i="208"/>
  <c r="L14" i="229"/>
  <c r="L14" i="239"/>
  <c r="L14" i="219"/>
  <c r="G14" i="208"/>
  <c r="L19" i="228"/>
  <c r="J11" i="208"/>
  <c r="L19" i="238"/>
  <c r="L19" i="218"/>
  <c r="J7" i="207"/>
  <c r="I15" i="208"/>
  <c r="K10" i="229"/>
  <c r="K10" i="239"/>
  <c r="K10" i="219"/>
  <c r="G10" i="208"/>
  <c r="L11" i="228"/>
  <c r="L11" i="238"/>
  <c r="L11" i="218"/>
  <c r="J16" i="207"/>
  <c r="L12" i="239"/>
  <c r="J17" i="208"/>
  <c r="L12" i="219"/>
  <c r="L12" i="229"/>
  <c r="J12" i="218"/>
  <c r="J12" i="228"/>
  <c r="H17" i="207"/>
  <c r="J12" i="238"/>
  <c r="H10" i="207"/>
  <c r="J8" i="208"/>
  <c r="L16" i="228"/>
  <c r="L16" i="238"/>
  <c r="L16" i="218"/>
  <c r="J8" i="207"/>
  <c r="G18" i="207"/>
  <c r="J9" i="229"/>
  <c r="J9" i="239"/>
  <c r="J9" i="219"/>
  <c r="H14" i="208"/>
  <c r="K11" i="219"/>
  <c r="I16" i="208"/>
  <c r="K11" i="239"/>
  <c r="K11" i="229"/>
  <c r="J16" i="239"/>
  <c r="J16" i="219"/>
  <c r="J16" i="229"/>
  <c r="G20" i="208"/>
  <c r="G15" i="208"/>
  <c r="G16" i="229"/>
  <c r="G16" i="239"/>
  <c r="G16" i="219"/>
  <c r="J14" i="229"/>
  <c r="J14" i="239"/>
  <c r="J14" i="219"/>
  <c r="H19" i="208"/>
  <c r="K7" i="228"/>
  <c r="I12" i="207"/>
  <c r="K7" i="238"/>
  <c r="K7" i="218"/>
  <c r="K9" i="238"/>
  <c r="K9" i="218"/>
  <c r="I14" i="207"/>
  <c r="K9" i="228"/>
  <c r="K8" i="229"/>
  <c r="K8" i="239"/>
  <c r="I13" i="208"/>
  <c r="K8" i="219"/>
  <c r="J11" i="228"/>
  <c r="J11" i="238"/>
  <c r="J11" i="218"/>
  <c r="H16" i="207"/>
  <c r="J10" i="207"/>
  <c r="G17" i="208"/>
  <c r="H7" i="207"/>
  <c r="K15" i="228"/>
  <c r="I7" i="208"/>
  <c r="K15" i="218"/>
  <c r="K15" i="238"/>
  <c r="J20" i="208"/>
  <c r="L15" i="229"/>
  <c r="L15" i="239"/>
  <c r="L15" i="219"/>
  <c r="G15" i="207"/>
  <c r="F16" i="229"/>
  <c r="F16" i="239"/>
  <c r="F16" i="219"/>
  <c r="I20" i="208"/>
  <c r="K15" i="229"/>
  <c r="K15" i="239"/>
  <c r="K15" i="219"/>
  <c r="L10" i="228"/>
  <c r="L10" i="238"/>
  <c r="L10" i="218"/>
  <c r="J15" i="207"/>
  <c r="J9" i="207"/>
  <c r="L8" i="239"/>
  <c r="J13" i="208"/>
  <c r="L8" i="219"/>
  <c r="L8" i="229"/>
  <c r="G11" i="208"/>
  <c r="I14" i="208"/>
  <c r="K9" i="229"/>
  <c r="K9" i="239"/>
  <c r="K9" i="219"/>
  <c r="G9" i="207"/>
  <c r="L7" i="228"/>
  <c r="L7" i="238"/>
  <c r="L7" i="218"/>
  <c r="J12" i="207"/>
  <c r="G11" i="207"/>
  <c r="K12" i="228"/>
  <c r="I17" i="207"/>
  <c r="K12" i="238"/>
  <c r="K12" i="218"/>
  <c r="J15" i="228"/>
  <c r="J15" i="238"/>
  <c r="J15" i="218"/>
  <c r="H7" i="208"/>
  <c r="J12" i="229"/>
  <c r="J12" i="239"/>
  <c r="J12" i="219"/>
  <c r="H17" i="208"/>
  <c r="J13" i="228"/>
  <c r="J13" i="238"/>
  <c r="J13" i="218"/>
  <c r="H18" i="207"/>
  <c r="G8" i="208"/>
  <c r="G8" i="207"/>
  <c r="J15" i="229"/>
  <c r="H20" i="208"/>
  <c r="J15" i="239"/>
  <c r="J15" i="219"/>
  <c r="L6" i="228"/>
  <c r="L6" i="238"/>
  <c r="L6" i="218"/>
  <c r="J11" i="207"/>
  <c r="J11" i="239"/>
  <c r="J11" i="219"/>
  <c r="H16" i="208"/>
  <c r="J11" i="229"/>
  <c r="J14" i="207"/>
  <c r="L9" i="218"/>
  <c r="L9" i="238"/>
  <c r="L9" i="228"/>
  <c r="G14" i="207"/>
  <c r="J18" i="228"/>
  <c r="J18" i="238"/>
  <c r="J18" i="218"/>
  <c r="H10" i="208"/>
  <c r="J15" i="208"/>
  <c r="L10" i="229"/>
  <c r="L10" i="239"/>
  <c r="L10" i="219"/>
  <c r="G7" i="207"/>
  <c r="D8" i="208" l="1"/>
  <c r="G16" i="238"/>
  <c r="G16" i="218"/>
  <c r="G16" i="228"/>
  <c r="I6" i="207"/>
  <c r="F12" i="229"/>
  <c r="F12" i="239"/>
  <c r="F12" i="219"/>
  <c r="C17" i="208"/>
  <c r="D9" i="207"/>
  <c r="B12" i="207"/>
  <c r="B16" i="208"/>
  <c r="C7" i="207"/>
  <c r="F16" i="238"/>
  <c r="F16" i="218"/>
  <c r="C8" i="208"/>
  <c r="F16" i="228"/>
  <c r="G7" i="228"/>
  <c r="G7" i="238"/>
  <c r="G7" i="218"/>
  <c r="D12" i="207"/>
  <c r="B13" i="208"/>
  <c r="B11" i="208"/>
  <c r="B14" i="207"/>
  <c r="H13" i="228"/>
  <c r="E18" i="207"/>
  <c r="H13" i="218"/>
  <c r="H13" i="238"/>
  <c r="G6" i="207"/>
  <c r="C8" i="207"/>
  <c r="G13" i="228"/>
  <c r="G13" i="238"/>
  <c r="G13" i="218"/>
  <c r="D18" i="207"/>
  <c r="C10" i="207"/>
  <c r="G18" i="228"/>
  <c r="G18" i="238"/>
  <c r="G18" i="218"/>
  <c r="D10" i="208"/>
  <c r="B9" i="207"/>
  <c r="F19" i="228"/>
  <c r="C11" i="208"/>
  <c r="F19" i="238"/>
  <c r="F19" i="218"/>
  <c r="H14" i="229"/>
  <c r="E19" i="208"/>
  <c r="H14" i="239"/>
  <c r="H14" i="219"/>
  <c r="B7" i="208"/>
  <c r="F13" i="228"/>
  <c r="F13" i="238"/>
  <c r="F13" i="218"/>
  <c r="C18" i="207"/>
  <c r="G11" i="238"/>
  <c r="G11" i="218"/>
  <c r="G11" i="228"/>
  <c r="D16" i="207"/>
  <c r="B15" i="208"/>
  <c r="E16" i="207"/>
  <c r="H11" i="228"/>
  <c r="H11" i="238"/>
  <c r="H11" i="218"/>
  <c r="H7" i="238"/>
  <c r="H7" i="218"/>
  <c r="E12" i="207"/>
  <c r="H7" i="228"/>
  <c r="G15" i="239"/>
  <c r="G15" i="219"/>
  <c r="G15" i="229"/>
  <c r="H16" i="229"/>
  <c r="H16" i="239"/>
  <c r="H16" i="219"/>
  <c r="B8" i="207"/>
  <c r="F17" i="228"/>
  <c r="F17" i="218"/>
  <c r="F17" i="238"/>
  <c r="C9" i="208"/>
  <c r="D11" i="207"/>
  <c r="G6" i="228"/>
  <c r="G6" i="238"/>
  <c r="G6" i="218"/>
  <c r="G8" i="229"/>
  <c r="G8" i="239"/>
  <c r="G8" i="219"/>
  <c r="D13" i="208"/>
  <c r="G14" i="229"/>
  <c r="D19" i="208"/>
  <c r="G14" i="219"/>
  <c r="G14" i="239"/>
  <c r="H12" i="238"/>
  <c r="H12" i="218"/>
  <c r="E17" i="207"/>
  <c r="H12" i="228"/>
  <c r="H15" i="239"/>
  <c r="H15" i="219"/>
  <c r="H15" i="229"/>
  <c r="E10" i="207"/>
  <c r="H19" i="228"/>
  <c r="H19" i="238"/>
  <c r="H19" i="218"/>
  <c r="E11" i="208"/>
  <c r="F8" i="229"/>
  <c r="F8" i="239"/>
  <c r="C13" i="208"/>
  <c r="F8" i="219"/>
  <c r="E11" i="207"/>
  <c r="H6" i="228"/>
  <c r="H6" i="238"/>
  <c r="H6" i="218"/>
  <c r="B8" i="208"/>
  <c r="F7" i="228"/>
  <c r="F7" i="218"/>
  <c r="F7" i="238"/>
  <c r="C12" i="207"/>
  <c r="F9" i="219"/>
  <c r="F9" i="229"/>
  <c r="C14" i="208"/>
  <c r="F9" i="239"/>
  <c r="G10" i="239"/>
  <c r="G10" i="219"/>
  <c r="D15" i="208"/>
  <c r="G10" i="229"/>
  <c r="H9" i="228"/>
  <c r="E14" i="207"/>
  <c r="H9" i="218"/>
  <c r="H9" i="238"/>
  <c r="B11" i="207"/>
  <c r="B10" i="208"/>
  <c r="B17" i="207"/>
  <c r="F15" i="229"/>
  <c r="F15" i="239"/>
  <c r="F15" i="219"/>
  <c r="H9" i="229"/>
  <c r="E14" i="208"/>
  <c r="H9" i="239"/>
  <c r="H9" i="219"/>
  <c r="E8" i="207"/>
  <c r="E8" i="208"/>
  <c r="H16" i="228"/>
  <c r="H16" i="238"/>
  <c r="H16" i="218"/>
  <c r="F15" i="228"/>
  <c r="C7" i="208"/>
  <c r="F15" i="238"/>
  <c r="F15" i="218"/>
  <c r="H6" i="207"/>
  <c r="F6" i="238"/>
  <c r="F6" i="218"/>
  <c r="F6" i="228"/>
  <c r="C11" i="207"/>
  <c r="G17" i="228"/>
  <c r="G17" i="238"/>
  <c r="G17" i="218"/>
  <c r="D9" i="208"/>
  <c r="B18" i="207"/>
  <c r="H10" i="219"/>
  <c r="E15" i="208"/>
  <c r="H10" i="239"/>
  <c r="H10" i="229"/>
  <c r="D7" i="207"/>
  <c r="F9" i="228"/>
  <c r="F9" i="238"/>
  <c r="F9" i="218"/>
  <c r="C14" i="207"/>
  <c r="G10" i="228"/>
  <c r="G10" i="238"/>
  <c r="G10" i="218"/>
  <c r="D15" i="207"/>
  <c r="F10" i="228"/>
  <c r="C15" i="207"/>
  <c r="F10" i="238"/>
  <c r="F10" i="218"/>
  <c r="B19" i="208"/>
  <c r="H12" i="229"/>
  <c r="H12" i="239"/>
  <c r="H12" i="219"/>
  <c r="E17" i="208"/>
  <c r="G15" i="228"/>
  <c r="G15" i="238"/>
  <c r="G15" i="218"/>
  <c r="D7" i="208"/>
  <c r="J6" i="207"/>
  <c r="B9" i="208"/>
  <c r="B14" i="208"/>
  <c r="G9" i="228"/>
  <c r="G9" i="238"/>
  <c r="G9" i="218"/>
  <c r="D14" i="207"/>
  <c r="H8" i="229"/>
  <c r="H8" i="239"/>
  <c r="H8" i="219"/>
  <c r="E13" i="208"/>
  <c r="B17" i="208"/>
  <c r="C9" i="207"/>
  <c r="F11" i="229"/>
  <c r="F11" i="239"/>
  <c r="F11" i="219"/>
  <c r="C16" i="208"/>
  <c r="G19" i="228"/>
  <c r="G19" i="238"/>
  <c r="G19" i="218"/>
  <c r="D11" i="208"/>
  <c r="E15" i="207"/>
  <c r="H10" i="228"/>
  <c r="H10" i="238"/>
  <c r="H10" i="218"/>
  <c r="E9" i="207"/>
  <c r="H11" i="229"/>
  <c r="H11" i="239"/>
  <c r="H11" i="219"/>
  <c r="E16" i="208"/>
  <c r="G12" i="228"/>
  <c r="G12" i="238"/>
  <c r="G12" i="218"/>
  <c r="D17" i="207"/>
  <c r="B16" i="207"/>
  <c r="D8" i="207"/>
  <c r="F12" i="228"/>
  <c r="F12" i="218"/>
  <c r="F12" i="238"/>
  <c r="C17" i="207"/>
  <c r="G9" i="229"/>
  <c r="D14" i="208"/>
  <c r="G9" i="239"/>
  <c r="G9" i="219"/>
  <c r="E7" i="207"/>
  <c r="B10" i="207"/>
  <c r="F18" i="228"/>
  <c r="F18" i="238"/>
  <c r="F18" i="218"/>
  <c r="C10" i="208"/>
  <c r="F10" i="229"/>
  <c r="F10" i="239"/>
  <c r="F10" i="219"/>
  <c r="C15" i="208"/>
  <c r="D10" i="207"/>
  <c r="H18" i="228"/>
  <c r="H18" i="238"/>
  <c r="H18" i="218"/>
  <c r="E10" i="208"/>
  <c r="B7" i="207"/>
  <c r="F14" i="239"/>
  <c r="F14" i="219"/>
  <c r="C19" i="208"/>
  <c r="F14" i="229"/>
  <c r="H15" i="228"/>
  <c r="H15" i="238"/>
  <c r="H15" i="218"/>
  <c r="E7" i="208"/>
  <c r="F11" i="238"/>
  <c r="F11" i="218"/>
  <c r="F11" i="228"/>
  <c r="C16" i="207"/>
  <c r="H17" i="238"/>
  <c r="H17" i="218"/>
  <c r="E9" i="208"/>
  <c r="H17" i="228"/>
  <c r="B15" i="207"/>
  <c r="A11" i="216" l="1"/>
  <c r="C6" i="207"/>
  <c r="A18" i="216"/>
  <c r="L5" i="228"/>
  <c r="J5" i="208"/>
  <c r="L5" i="238"/>
  <c r="L5" i="218"/>
  <c r="L6" i="229"/>
  <c r="J5" i="207"/>
  <c r="L6" i="219"/>
  <c r="L6" i="239"/>
  <c r="A8" i="216"/>
  <c r="A9" i="216"/>
  <c r="A16" i="216"/>
  <c r="H6" i="229"/>
  <c r="H6" i="239"/>
  <c r="E5" i="207"/>
  <c r="H6" i="219"/>
  <c r="H5" i="228"/>
  <c r="H5" i="238"/>
  <c r="H5" i="218"/>
  <c r="E5" i="208"/>
  <c r="A22" i="216"/>
  <c r="G12" i="229"/>
  <c r="G12" i="239"/>
  <c r="G12" i="219"/>
  <c r="D17" i="208"/>
  <c r="E20" i="208"/>
  <c r="J6" i="239"/>
  <c r="J6" i="219"/>
  <c r="J5" i="228"/>
  <c r="J5" i="238"/>
  <c r="J5" i="218"/>
  <c r="H5" i="208"/>
  <c r="J6" i="229"/>
  <c r="H5" i="207"/>
  <c r="B6" i="207"/>
  <c r="C20" i="208"/>
  <c r="E6" i="207"/>
  <c r="A14" i="216"/>
  <c r="A17" i="216"/>
  <c r="A15" i="216"/>
  <c r="F6" i="229"/>
  <c r="F6" i="239"/>
  <c r="F6" i="219"/>
  <c r="A20" i="216"/>
  <c r="F5" i="228"/>
  <c r="F5" i="218"/>
  <c r="C5" i="207"/>
  <c r="C5" i="208"/>
  <c r="F5" i="238"/>
  <c r="D20" i="208"/>
  <c r="D6" i="207"/>
  <c r="G6" i="229"/>
  <c r="G6" i="239"/>
  <c r="G6" i="219"/>
  <c r="G5" i="228"/>
  <c r="G5" i="238"/>
  <c r="G5" i="218"/>
  <c r="D5" i="208"/>
  <c r="D5" i="207"/>
  <c r="A21" i="216"/>
  <c r="G5" i="207"/>
  <c r="G5" i="208"/>
  <c r="A10" i="216"/>
  <c r="B20" i="208"/>
  <c r="A12" i="216"/>
  <c r="A13" i="216"/>
  <c r="K6" i="219"/>
  <c r="K5" i="228"/>
  <c r="I5" i="208"/>
  <c r="K5" i="238"/>
  <c r="K6" i="229"/>
  <c r="K5" i="218"/>
  <c r="K6" i="239"/>
  <c r="I5" i="207"/>
  <c r="B5" i="207"/>
  <c r="A19" i="216"/>
  <c r="B5" i="208"/>
  <c r="G11" i="229"/>
  <c r="G11" i="239"/>
  <c r="G11" i="219"/>
  <c r="D16" i="208"/>
  <c r="AH20" i="176" l="1"/>
  <c r="AM20" i="176"/>
  <c r="AX25" i="177"/>
  <c r="AQ23" i="177"/>
  <c r="C12" i="239" s="1"/>
  <c r="W22" i="177"/>
  <c r="M22" i="177"/>
  <c r="R22" i="177"/>
  <c r="B9" i="238" s="1"/>
  <c r="AJ20" i="177"/>
  <c r="AE20" i="177"/>
  <c r="AB18" i="177"/>
  <c r="AA18" i="177"/>
  <c r="AP18" i="177"/>
  <c r="V18" i="177"/>
  <c r="Q18" i="177"/>
  <c r="N17" i="177"/>
  <c r="S17" i="177"/>
  <c r="X17" i="177"/>
  <c r="AU16" i="177"/>
  <c r="AF15" i="177"/>
  <c r="AK15" i="177"/>
  <c r="A15" i="177"/>
  <c r="AR13" i="177"/>
  <c r="AO12" i="177"/>
  <c r="AC12" i="177"/>
  <c r="O12" i="177"/>
  <c r="Y12" i="177"/>
  <c r="T12" i="177"/>
  <c r="AV11" i="177"/>
  <c r="Q10" i="177"/>
  <c r="V10" i="177"/>
  <c r="AO24" i="13"/>
  <c r="D10" i="219" s="1"/>
  <c r="AQ25" i="176"/>
  <c r="AF25" i="176"/>
  <c r="AK25" i="176"/>
  <c r="Z25" i="176"/>
  <c r="P25" i="176"/>
  <c r="U25" i="176"/>
  <c r="A25" i="176"/>
  <c r="R24" i="176"/>
  <c r="D9" i="228" s="1"/>
  <c r="W24" i="176"/>
  <c r="M24" i="176"/>
  <c r="AR23" i="176"/>
  <c r="C14" i="229" s="1"/>
  <c r="AM23" i="176"/>
  <c r="C18" i="228" s="1"/>
  <c r="AH23" i="176"/>
  <c r="H23" i="176"/>
  <c r="C6" i="228" s="1"/>
  <c r="E23" i="176"/>
  <c r="AC22" i="176"/>
  <c r="B8" i="229" s="1"/>
  <c r="AO22" i="176"/>
  <c r="B10" i="229" s="1"/>
  <c r="AJ22" i="176"/>
  <c r="B15" i="228" s="1"/>
  <c r="AE22" i="176"/>
  <c r="Y22" i="176"/>
  <c r="T22" i="176"/>
  <c r="B11" i="228" s="1"/>
  <c r="O22" i="176"/>
  <c r="AV21" i="176"/>
  <c r="AP20" i="176"/>
  <c r="AB20" i="176"/>
  <c r="AA20" i="176"/>
  <c r="AG20" i="176"/>
  <c r="AL20" i="176"/>
  <c r="Q20" i="176"/>
  <c r="V20" i="176"/>
  <c r="I20" i="176"/>
  <c r="D20" i="176"/>
  <c r="AX19" i="176"/>
  <c r="N19" i="176"/>
  <c r="X19" i="176"/>
  <c r="S19" i="176"/>
  <c r="AN18" i="176"/>
  <c r="AI18" i="176"/>
  <c r="AU18" i="176"/>
  <c r="AQ17" i="176"/>
  <c r="AK17" i="176"/>
  <c r="AF17" i="176"/>
  <c r="P17" i="176"/>
  <c r="U17" i="176"/>
  <c r="Z17" i="176"/>
  <c r="A17" i="176"/>
  <c r="W16" i="176"/>
  <c r="R16" i="176"/>
  <c r="M16" i="176"/>
  <c r="AR15" i="176"/>
  <c r="AM15" i="176"/>
  <c r="AH15" i="176"/>
  <c r="H15" i="176"/>
  <c r="E15" i="176"/>
  <c r="AC14" i="176"/>
  <c r="AO14" i="176"/>
  <c r="AJ14" i="176"/>
  <c r="AE14" i="176"/>
  <c r="Y14" i="176"/>
  <c r="O14" i="176"/>
  <c r="T14" i="176"/>
  <c r="AV13" i="176"/>
  <c r="AP12" i="176"/>
  <c r="AB12" i="176"/>
  <c r="AA12" i="176"/>
  <c r="AL12" i="176"/>
  <c r="AG12" i="176"/>
  <c r="V12" i="176"/>
  <c r="Q12" i="176"/>
  <c r="I12" i="176"/>
  <c r="D12" i="176"/>
  <c r="AX11" i="176"/>
  <c r="S11" i="176"/>
  <c r="N11" i="176"/>
  <c r="X11" i="176"/>
  <c r="AN10" i="176"/>
  <c r="AI10" i="176"/>
  <c r="AU10" i="176"/>
  <c r="M25" i="177"/>
  <c r="R25" i="177"/>
  <c r="W25" i="177"/>
  <c r="AR24" i="177"/>
  <c r="D14" i="239" s="1"/>
  <c r="AH24" i="177"/>
  <c r="AM24" i="177"/>
  <c r="D18" i="238" s="1"/>
  <c r="H24" i="177"/>
  <c r="D6" i="238" s="1"/>
  <c r="E24" i="177"/>
  <c r="AC23" i="177"/>
  <c r="C8" i="239" s="1"/>
  <c r="AO23" i="177"/>
  <c r="C10" i="239" s="1"/>
  <c r="AE23" i="177"/>
  <c r="AJ23" i="177"/>
  <c r="C15" i="238" s="1"/>
  <c r="Y23" i="177"/>
  <c r="T23" i="177"/>
  <c r="C11" i="238" s="1"/>
  <c r="O23" i="177"/>
  <c r="AV22" i="177"/>
  <c r="AB21" i="177"/>
  <c r="AA21" i="177"/>
  <c r="AP21" i="177"/>
  <c r="AL21" i="177"/>
  <c r="AG21" i="177"/>
  <c r="Q21" i="177"/>
  <c r="V21" i="177"/>
  <c r="I21" i="177"/>
  <c r="D21" i="177"/>
  <c r="AX20" i="177"/>
  <c r="N20" i="177"/>
  <c r="S20" i="177"/>
  <c r="X20" i="177"/>
  <c r="AI19" i="177"/>
  <c r="AN19" i="177"/>
  <c r="AU19" i="177"/>
  <c r="AQ18" i="177"/>
  <c r="AK18" i="177"/>
  <c r="AF18" i="177"/>
  <c r="P18" i="177"/>
  <c r="U18" i="177"/>
  <c r="Z18" i="177"/>
  <c r="A18" i="177"/>
  <c r="M17" i="177"/>
  <c r="W17" i="177"/>
  <c r="R17" i="177"/>
  <c r="AR16" i="177"/>
  <c r="AH16" i="177"/>
  <c r="AM16" i="177"/>
  <c r="E16" i="177"/>
  <c r="H16" i="177"/>
  <c r="AO15" i="177"/>
  <c r="AC15" i="177"/>
  <c r="AE15" i="177"/>
  <c r="AJ15" i="177"/>
  <c r="T15" i="177"/>
  <c r="Y15" i="177"/>
  <c r="O15" i="177"/>
  <c r="AV14" i="177"/>
  <c r="AB13" i="177"/>
  <c r="AP13" i="177"/>
  <c r="AA13" i="177"/>
  <c r="AL13" i="177"/>
  <c r="AG13" i="177"/>
  <c r="Q13" i="177"/>
  <c r="V13" i="177"/>
  <c r="D13" i="177"/>
  <c r="I13" i="177"/>
  <c r="AX12" i="177"/>
  <c r="S12" i="177"/>
  <c r="N12" i="177"/>
  <c r="X12" i="177"/>
  <c r="AI11" i="177"/>
  <c r="AN11" i="177"/>
  <c r="AU11" i="177"/>
  <c r="AQ10" i="177"/>
  <c r="AF10" i="177"/>
  <c r="AK10" i="177"/>
  <c r="P10" i="177"/>
  <c r="U10" i="177"/>
  <c r="Z10" i="177"/>
  <c r="A10" i="177"/>
  <c r="AB25" i="176"/>
  <c r="AP25" i="176"/>
  <c r="AA25" i="176"/>
  <c r="S24" i="176"/>
  <c r="D10" i="228" s="1"/>
  <c r="X24" i="176"/>
  <c r="N24" i="176"/>
  <c r="AU23" i="176"/>
  <c r="AO19" i="176"/>
  <c r="AC19" i="176"/>
  <c r="D17" i="176"/>
  <c r="I17" i="176"/>
  <c r="AI15" i="176"/>
  <c r="AN15" i="176"/>
  <c r="A14" i="176"/>
  <c r="AH12" i="176"/>
  <c r="AM12" i="176"/>
  <c r="O11" i="176"/>
  <c r="Y11" i="176"/>
  <c r="T11" i="176"/>
  <c r="AV10" i="176"/>
  <c r="AU24" i="177"/>
  <c r="H21" i="177"/>
  <c r="E21" i="177"/>
  <c r="AC25" i="176"/>
  <c r="AO25" i="176"/>
  <c r="AJ25" i="176"/>
  <c r="AE25" i="176"/>
  <c r="T25" i="176"/>
  <c r="Y25" i="176"/>
  <c r="O25" i="176"/>
  <c r="AV24" i="176"/>
  <c r="AB23" i="176"/>
  <c r="C9" i="229" s="1"/>
  <c r="AP23" i="176"/>
  <c r="C11" i="229" s="1"/>
  <c r="AA23" i="176"/>
  <c r="AL23" i="176"/>
  <c r="C17" i="228" s="1"/>
  <c r="AG23" i="176"/>
  <c r="V23" i="176"/>
  <c r="C13" i="228" s="1"/>
  <c r="Q23" i="176"/>
  <c r="I23" i="176"/>
  <c r="C7" i="228" s="1"/>
  <c r="D23" i="176"/>
  <c r="AX22" i="176"/>
  <c r="X22" i="176"/>
  <c r="S22" i="176"/>
  <c r="B10" i="228" s="1"/>
  <c r="N22" i="176"/>
  <c r="AN21" i="176"/>
  <c r="AI21" i="176"/>
  <c r="AU21" i="176"/>
  <c r="AQ20" i="176"/>
  <c r="AK20" i="176"/>
  <c r="AF20" i="176"/>
  <c r="U20" i="176"/>
  <c r="P20" i="176"/>
  <c r="Z20" i="176"/>
  <c r="A20" i="176"/>
  <c r="M19" i="176"/>
  <c r="R19" i="176"/>
  <c r="W19" i="176"/>
  <c r="AR18" i="176"/>
  <c r="AM18" i="176"/>
  <c r="AH18" i="176"/>
  <c r="H18" i="176"/>
  <c r="E18" i="176"/>
  <c r="AO17" i="176"/>
  <c r="AC17" i="176"/>
  <c r="AE17" i="176"/>
  <c r="AJ17" i="176"/>
  <c r="T17" i="176"/>
  <c r="Y17" i="176"/>
  <c r="O17" i="176"/>
  <c r="AV16" i="176"/>
  <c r="AP15" i="176"/>
  <c r="AA15" i="176"/>
  <c r="AB15" i="176"/>
  <c r="AG15" i="176"/>
  <c r="AL15" i="176"/>
  <c r="Q15" i="176"/>
  <c r="V15" i="176"/>
  <c r="D15" i="176"/>
  <c r="I15" i="176"/>
  <c r="AX14" i="176"/>
  <c r="S14" i="176"/>
  <c r="X14" i="176"/>
  <c r="N14" i="176"/>
  <c r="AN13" i="176"/>
  <c r="AI13" i="176"/>
  <c r="AU13" i="176"/>
  <c r="AQ12" i="176"/>
  <c r="AF12" i="176"/>
  <c r="AK12" i="176"/>
  <c r="U12" i="176"/>
  <c r="Z12" i="176"/>
  <c r="P12" i="176"/>
  <c r="A12" i="176"/>
  <c r="R11" i="176"/>
  <c r="W11" i="176"/>
  <c r="M11" i="176"/>
  <c r="AR10" i="176"/>
  <c r="AH10" i="176"/>
  <c r="AM10" i="176"/>
  <c r="E10" i="176"/>
  <c r="H10" i="176"/>
  <c r="AV25" i="177"/>
  <c r="AB24" i="177"/>
  <c r="D9" i="239" s="1"/>
  <c r="AA24" i="177"/>
  <c r="AP24" i="177"/>
  <c r="D11" i="239" s="1"/>
  <c r="AG24" i="177"/>
  <c r="AL24" i="177"/>
  <c r="D17" i="238" s="1"/>
  <c r="Q24" i="177"/>
  <c r="V24" i="177"/>
  <c r="D13" i="238" s="1"/>
  <c r="I24" i="177"/>
  <c r="D7" i="238" s="1"/>
  <c r="D24" i="177"/>
  <c r="AX23" i="177"/>
  <c r="N23" i="177"/>
  <c r="S23" i="177"/>
  <c r="C10" i="238" s="1"/>
  <c r="X23" i="177"/>
  <c r="AN22" i="177"/>
  <c r="B19" i="238" s="1"/>
  <c r="AI22" i="177"/>
  <c r="AU22" i="177"/>
  <c r="AQ21" i="177"/>
  <c r="AK21" i="177"/>
  <c r="AF21" i="177"/>
  <c r="P21" i="177"/>
  <c r="U21" i="177"/>
  <c r="Z21" i="177"/>
  <c r="A21" i="177"/>
  <c r="R20" i="177"/>
  <c r="M20" i="177"/>
  <c r="W20" i="177"/>
  <c r="AR19" i="177"/>
  <c r="AH19" i="177"/>
  <c r="AM19" i="177"/>
  <c r="H19" i="177"/>
  <c r="E19" i="177"/>
  <c r="AC18" i="177"/>
  <c r="AO18" i="177"/>
  <c r="AJ18" i="177"/>
  <c r="AE18" i="177"/>
  <c r="O18" i="177"/>
  <c r="Y18" i="177"/>
  <c r="T18" i="177"/>
  <c r="AV17" i="177"/>
  <c r="AB16" i="177"/>
  <c r="AA16" i="177"/>
  <c r="AP16" i="177"/>
  <c r="AG16" i="177"/>
  <c r="AL16" i="177"/>
  <c r="Q16" i="177"/>
  <c r="V16" i="177"/>
  <c r="I16" i="177"/>
  <c r="D16" i="177"/>
  <c r="AX15" i="177"/>
  <c r="N15" i="177"/>
  <c r="S15" i="177"/>
  <c r="X15" i="177"/>
  <c r="AN14" i="177"/>
  <c r="AI14" i="177"/>
  <c r="AU14" i="177"/>
  <c r="AQ13" i="177"/>
  <c r="AK13" i="177"/>
  <c r="AF13" i="177"/>
  <c r="Z13" i="177"/>
  <c r="P13" i="177"/>
  <c r="U13" i="177"/>
  <c r="A13" i="177"/>
  <c r="W12" i="177"/>
  <c r="R12" i="177"/>
  <c r="M12" i="177"/>
  <c r="AR11" i="177"/>
  <c r="AH11" i="177"/>
  <c r="AM11" i="177"/>
  <c r="H11" i="177"/>
  <c r="E11" i="177"/>
  <c r="AC10" i="177"/>
  <c r="AO10" i="177"/>
  <c r="AJ10" i="177"/>
  <c r="AE10" i="177"/>
  <c r="Y10" i="177"/>
  <c r="T10" i="177"/>
  <c r="O10" i="177"/>
  <c r="X25" i="176"/>
  <c r="V25" i="176"/>
  <c r="Q25" i="176"/>
  <c r="AN23" i="176"/>
  <c r="C19" i="228" s="1"/>
  <c r="AI23" i="176"/>
  <c r="P22" i="176"/>
  <c r="U22" i="176"/>
  <c r="B12" i="228" s="1"/>
  <c r="Z22" i="176"/>
  <c r="AL17" i="176"/>
  <c r="AG17" i="176"/>
  <c r="X16" i="176"/>
  <c r="S16" i="176"/>
  <c r="N16" i="176"/>
  <c r="AQ14" i="176"/>
  <c r="AE11" i="176"/>
  <c r="AJ11" i="176"/>
  <c r="AX25" i="176"/>
  <c r="N25" i="176"/>
  <c r="S25" i="176"/>
  <c r="AN24" i="176"/>
  <c r="D19" i="228" s="1"/>
  <c r="AI24" i="176"/>
  <c r="AU24" i="176"/>
  <c r="AQ23" i="176"/>
  <c r="C12" i="229" s="1"/>
  <c r="AK23" i="176"/>
  <c r="C16" i="228" s="1"/>
  <c r="AF23" i="176"/>
  <c r="Z23" i="176"/>
  <c r="U23" i="176"/>
  <c r="C12" i="228" s="1"/>
  <c r="P23" i="176"/>
  <c r="A23" i="176"/>
  <c r="R22" i="176"/>
  <c r="B9" i="228" s="1"/>
  <c r="W22" i="176"/>
  <c r="M22" i="176"/>
  <c r="AR21" i="176"/>
  <c r="AM21" i="176"/>
  <c r="AH21" i="176"/>
  <c r="E21" i="176"/>
  <c r="H21" i="176"/>
  <c r="AO20" i="176"/>
  <c r="AC20" i="176"/>
  <c r="AE20" i="176"/>
  <c r="AJ20" i="176"/>
  <c r="T20" i="176"/>
  <c r="Y20" i="176"/>
  <c r="O20" i="176"/>
  <c r="AV19" i="176"/>
  <c r="AB18" i="176"/>
  <c r="AP18" i="176"/>
  <c r="AA18" i="176"/>
  <c r="AG18" i="176"/>
  <c r="AL18" i="176"/>
  <c r="V18" i="176"/>
  <c r="Q18" i="176"/>
  <c r="I18" i="176"/>
  <c r="D18" i="176"/>
  <c r="AX17" i="176"/>
  <c r="S17" i="176"/>
  <c r="N17" i="176"/>
  <c r="X17" i="176"/>
  <c r="AN16" i="176"/>
  <c r="AI16" i="176"/>
  <c r="AU16" i="176"/>
  <c r="AQ15" i="176"/>
  <c r="AF15" i="176"/>
  <c r="AK15" i="176"/>
  <c r="P15" i="176"/>
  <c r="U15" i="176"/>
  <c r="Z15" i="176"/>
  <c r="A15" i="176"/>
  <c r="W14" i="176"/>
  <c r="R14" i="176"/>
  <c r="M14" i="176"/>
  <c r="AR13" i="176"/>
  <c r="AM13" i="176"/>
  <c r="AH13" i="176"/>
  <c r="E13" i="176"/>
  <c r="H13" i="176"/>
  <c r="AO12" i="176"/>
  <c r="AC12" i="176"/>
  <c r="AJ12" i="176"/>
  <c r="AE12" i="176"/>
  <c r="O12" i="176"/>
  <c r="T12" i="176"/>
  <c r="Y12" i="176"/>
  <c r="AV11" i="176"/>
  <c r="AA10" i="176"/>
  <c r="AP10" i="176"/>
  <c r="AB10" i="176"/>
  <c r="AG10" i="176"/>
  <c r="AL10" i="176"/>
  <c r="Q10" i="176"/>
  <c r="V10" i="176"/>
  <c r="D10" i="176"/>
  <c r="I10" i="176"/>
  <c r="AI25" i="177"/>
  <c r="AN25" i="177"/>
  <c r="AU25" i="177"/>
  <c r="AQ24" i="177"/>
  <c r="D12" i="239" s="1"/>
  <c r="AK24" i="177"/>
  <c r="D16" i="238" s="1"/>
  <c r="AF24" i="177"/>
  <c r="U24" i="177"/>
  <c r="D12" i="238" s="1"/>
  <c r="Z24" i="177"/>
  <c r="P24" i="177"/>
  <c r="A24" i="177"/>
  <c r="M23" i="177"/>
  <c r="R23" i="177"/>
  <c r="C9" i="238" s="1"/>
  <c r="W23" i="177"/>
  <c r="AR22" i="177"/>
  <c r="B14" i="239" s="1"/>
  <c r="AM22" i="177"/>
  <c r="B18" i="238" s="1"/>
  <c r="AH22" i="177"/>
  <c r="E22" i="177"/>
  <c r="H22" i="177"/>
  <c r="B6" i="238" s="1"/>
  <c r="AC21" i="177"/>
  <c r="AO21" i="177"/>
  <c r="AJ21" i="177"/>
  <c r="AE21" i="177"/>
  <c r="O21" i="177"/>
  <c r="Y21" i="177"/>
  <c r="T21" i="177"/>
  <c r="AV20" i="177"/>
  <c r="AB19" i="177"/>
  <c r="AA19" i="177"/>
  <c r="AP19" i="177"/>
  <c r="AG19" i="177"/>
  <c r="AL19" i="177"/>
  <c r="V19" i="177"/>
  <c r="Q19" i="177"/>
  <c r="I19" i="177"/>
  <c r="D19" i="177"/>
  <c r="AX18" i="177"/>
  <c r="N18" i="177"/>
  <c r="S18" i="177"/>
  <c r="X18" i="177"/>
  <c r="AN17" i="177"/>
  <c r="AI17" i="177"/>
  <c r="AU17" i="177"/>
  <c r="AQ16" i="177"/>
  <c r="AK16" i="177"/>
  <c r="AF16" i="177"/>
  <c r="U16" i="177"/>
  <c r="Z16" i="177"/>
  <c r="P16" i="177"/>
  <c r="A16" i="177"/>
  <c r="R15" i="177"/>
  <c r="M15" i="177"/>
  <c r="W15" i="177"/>
  <c r="AR14" i="177"/>
  <c r="AH14" i="177"/>
  <c r="AM14" i="177"/>
  <c r="H14" i="177"/>
  <c r="E14" i="177"/>
  <c r="AO13" i="177"/>
  <c r="AC13" i="177"/>
  <c r="AE13" i="177"/>
  <c r="AJ13" i="177"/>
  <c r="T13" i="177"/>
  <c r="O13" i="177"/>
  <c r="Y13" i="177"/>
  <c r="AV12" i="177"/>
  <c r="AA11" i="177"/>
  <c r="AP11" i="177"/>
  <c r="AB11" i="177"/>
  <c r="AL11" i="177"/>
  <c r="AG11" i="177"/>
  <c r="Q11" i="177"/>
  <c r="V11" i="177"/>
  <c r="I11" i="177"/>
  <c r="D11" i="177"/>
  <c r="AX10" i="177"/>
  <c r="N10" i="177"/>
  <c r="X10" i="177"/>
  <c r="S10" i="177"/>
  <c r="I25" i="176"/>
  <c r="D25" i="176"/>
  <c r="AF22" i="176"/>
  <c r="AK22" i="176"/>
  <c r="B16" i="228" s="1"/>
  <c r="AR20" i="176"/>
  <c r="O19" i="176"/>
  <c r="T19" i="176"/>
  <c r="Y19" i="176"/>
  <c r="AP17" i="176"/>
  <c r="AA17" i="176"/>
  <c r="AB17" i="176"/>
  <c r="AK14" i="176"/>
  <c r="AF14" i="176"/>
  <c r="M13" i="176"/>
  <c r="W13" i="176"/>
  <c r="R13" i="176"/>
  <c r="E12" i="176"/>
  <c r="H12" i="176"/>
  <c r="U23" i="177"/>
  <c r="C12" i="238" s="1"/>
  <c r="P23" i="177"/>
  <c r="Z23" i="177"/>
  <c r="AM21" i="177"/>
  <c r="AH21" i="177"/>
  <c r="M25" i="176"/>
  <c r="R25" i="176"/>
  <c r="W25" i="176"/>
  <c r="AR24" i="176"/>
  <c r="D14" i="229" s="1"/>
  <c r="AM24" i="176"/>
  <c r="D18" i="228" s="1"/>
  <c r="AH24" i="176"/>
  <c r="E24" i="176"/>
  <c r="H24" i="176"/>
  <c r="D6" i="228" s="1"/>
  <c r="AO23" i="176"/>
  <c r="C10" i="229" s="1"/>
  <c r="AC23" i="176"/>
  <c r="C8" i="229" s="1"/>
  <c r="AJ23" i="176"/>
  <c r="C15" i="228" s="1"/>
  <c r="AE23" i="176"/>
  <c r="T23" i="176"/>
  <c r="C11" i="228" s="1"/>
  <c r="Y23" i="176"/>
  <c r="O23" i="176"/>
  <c r="AV22" i="176"/>
  <c r="AB21" i="176"/>
  <c r="AP21" i="176"/>
  <c r="AA21" i="176"/>
  <c r="AG21" i="176"/>
  <c r="AL21" i="176"/>
  <c r="Q21" i="176"/>
  <c r="V21" i="176"/>
  <c r="D21" i="176"/>
  <c r="I21" i="176"/>
  <c r="AX20" i="176"/>
  <c r="X20" i="176"/>
  <c r="N20" i="176"/>
  <c r="S20" i="176"/>
  <c r="AI19" i="176"/>
  <c r="AN19" i="176"/>
  <c r="AU19" i="176"/>
  <c r="AQ18" i="176"/>
  <c r="AK18" i="176"/>
  <c r="AF18" i="176"/>
  <c r="P18" i="176"/>
  <c r="U18" i="176"/>
  <c r="Z18" i="176"/>
  <c r="A18" i="176"/>
  <c r="R17" i="176"/>
  <c r="M17" i="176"/>
  <c r="W17" i="176"/>
  <c r="AR16" i="176"/>
  <c r="AM16" i="176"/>
  <c r="AH16" i="176"/>
  <c r="E16" i="176"/>
  <c r="H16" i="176"/>
  <c r="AO15" i="176"/>
  <c r="AC15" i="176"/>
  <c r="AJ15" i="176"/>
  <c r="AE15" i="176"/>
  <c r="O15" i="176"/>
  <c r="Y15" i="176"/>
  <c r="T15" i="176"/>
  <c r="AV14" i="176"/>
  <c r="AP13" i="176"/>
  <c r="AB13" i="176"/>
  <c r="AA13" i="176"/>
  <c r="AL13" i="176"/>
  <c r="AG13" i="176"/>
  <c r="V13" i="176"/>
  <c r="Q13" i="176"/>
  <c r="I13" i="176"/>
  <c r="D13" i="176"/>
  <c r="AX12" i="176"/>
  <c r="N12" i="176"/>
  <c r="S12" i="176"/>
  <c r="X12" i="176"/>
  <c r="AI11" i="176"/>
  <c r="AN11" i="176"/>
  <c r="AU11" i="176"/>
  <c r="AQ10" i="176"/>
  <c r="AF10" i="176"/>
  <c r="AK10" i="176"/>
  <c r="P10" i="176"/>
  <c r="U10" i="176"/>
  <c r="Z10" i="176"/>
  <c r="A10" i="176"/>
  <c r="AR25" i="177"/>
  <c r="AM25" i="177"/>
  <c r="AH25" i="177"/>
  <c r="H25" i="177"/>
  <c r="E25" i="177"/>
  <c r="AO24" i="177"/>
  <c r="D10" i="239" s="1"/>
  <c r="AC24" i="177"/>
  <c r="D8" i="239" s="1"/>
  <c r="AE24" i="177"/>
  <c r="AJ24" i="177"/>
  <c r="D15" i="238" s="1"/>
  <c r="Y24" i="177"/>
  <c r="O24" i="177"/>
  <c r="T24" i="177"/>
  <c r="D11" i="238" s="1"/>
  <c r="AV23" i="177"/>
  <c r="AB22" i="177"/>
  <c r="B9" i="239" s="1"/>
  <c r="AP22" i="177"/>
  <c r="B11" i="239" s="1"/>
  <c r="AA22" i="177"/>
  <c r="AG22" i="177"/>
  <c r="AL22" i="177"/>
  <c r="B17" i="238" s="1"/>
  <c r="Q22" i="177"/>
  <c r="V22" i="177"/>
  <c r="B13" i="238" s="1"/>
  <c r="D22" i="177"/>
  <c r="I22" i="177"/>
  <c r="B7" i="238" s="1"/>
  <c r="AX21" i="177"/>
  <c r="X21" i="177"/>
  <c r="S21" i="177"/>
  <c r="N21" i="177"/>
  <c r="AI20" i="177"/>
  <c r="AN20" i="177"/>
  <c r="AU20" i="177"/>
  <c r="AQ19" i="177"/>
  <c r="AF19" i="177"/>
  <c r="AK19" i="177"/>
  <c r="U19" i="177"/>
  <c r="Z19" i="177"/>
  <c r="P19" i="177"/>
  <c r="A19" i="177"/>
  <c r="W18" i="177"/>
  <c r="R18" i="177"/>
  <c r="M18" i="177"/>
  <c r="AR17" i="177"/>
  <c r="AM17" i="177"/>
  <c r="AH17" i="177"/>
  <c r="E17" i="177"/>
  <c r="H17" i="177"/>
  <c r="AO16" i="177"/>
  <c r="AC16" i="177"/>
  <c r="AE16" i="177"/>
  <c r="AJ16" i="177"/>
  <c r="O16" i="177"/>
  <c r="T16" i="177"/>
  <c r="Y16" i="177"/>
  <c r="AV15" i="177"/>
  <c r="AA14" i="177"/>
  <c r="AB14" i="177"/>
  <c r="AP14" i="177"/>
  <c r="AL14" i="177"/>
  <c r="AG14" i="177"/>
  <c r="Q14" i="177"/>
  <c r="V14" i="177"/>
  <c r="I14" i="177"/>
  <c r="D14" i="177"/>
  <c r="AX13" i="177"/>
  <c r="N13" i="177"/>
  <c r="X13" i="177"/>
  <c r="S13" i="177"/>
  <c r="AN12" i="177"/>
  <c r="AI12" i="177"/>
  <c r="AU12" i="177"/>
  <c r="AQ11" i="177"/>
  <c r="AF11" i="177"/>
  <c r="AK11" i="177"/>
  <c r="U11" i="177"/>
  <c r="Z11" i="177"/>
  <c r="P11" i="177"/>
  <c r="A11" i="177"/>
  <c r="R10" i="177"/>
  <c r="M10" i="177"/>
  <c r="W10" i="177"/>
  <c r="A24" i="13"/>
  <c r="W21" i="176"/>
  <c r="M21" i="176"/>
  <c r="R21" i="176"/>
  <c r="S25" i="177"/>
  <c r="X25" i="177"/>
  <c r="N25" i="177"/>
  <c r="AK23" i="177"/>
  <c r="C16" i="238" s="1"/>
  <c r="AF23" i="177"/>
  <c r="AR21" i="177"/>
  <c r="Y20" i="177"/>
  <c r="T20" i="177"/>
  <c r="O20" i="177"/>
  <c r="AV19" i="177"/>
  <c r="AG18" i="177"/>
  <c r="AL18" i="177"/>
  <c r="D18" i="177"/>
  <c r="I18" i="177"/>
  <c r="AQ15" i="177"/>
  <c r="U15" i="177"/>
  <c r="P15" i="177"/>
  <c r="Z15" i="177"/>
  <c r="R14" i="177"/>
  <c r="W14" i="177"/>
  <c r="M14" i="177"/>
  <c r="AH13" i="177"/>
  <c r="AM13" i="177"/>
  <c r="E13" i="177"/>
  <c r="H13" i="177"/>
  <c r="AE12" i="177"/>
  <c r="AJ12" i="177"/>
  <c r="AP10" i="177"/>
  <c r="AB10" i="177"/>
  <c r="AA10" i="177"/>
  <c r="AL10" i="177"/>
  <c r="AG10" i="177"/>
  <c r="I10" i="177"/>
  <c r="D10" i="177"/>
  <c r="AV25" i="176"/>
  <c r="AP24" i="176"/>
  <c r="D11" i="229" s="1"/>
  <c r="AB24" i="176"/>
  <c r="D9" i="229" s="1"/>
  <c r="AA24" i="176"/>
  <c r="AG24" i="176"/>
  <c r="AL24" i="176"/>
  <c r="D17" i="228" s="1"/>
  <c r="V24" i="176"/>
  <c r="D13" i="228" s="1"/>
  <c r="Q24" i="176"/>
  <c r="I24" i="176"/>
  <c r="D7" i="228" s="1"/>
  <c r="D24" i="176"/>
  <c r="AX23" i="176"/>
  <c r="S23" i="176"/>
  <c r="C10" i="228" s="1"/>
  <c r="N23" i="176"/>
  <c r="X23" i="176"/>
  <c r="AI22" i="176"/>
  <c r="AN22" i="176"/>
  <c r="B19" i="228" s="1"/>
  <c r="AU22" i="176"/>
  <c r="AQ21" i="176"/>
  <c r="AF21" i="176"/>
  <c r="AK21" i="176"/>
  <c r="U21" i="176"/>
  <c r="P21" i="176"/>
  <c r="Z21" i="176"/>
  <c r="A21" i="176"/>
  <c r="M20" i="176"/>
  <c r="R20" i="176"/>
  <c r="W20" i="176"/>
  <c r="AR19" i="176"/>
  <c r="AM19" i="176"/>
  <c r="AH19" i="176"/>
  <c r="H19" i="176"/>
  <c r="E19" i="176"/>
  <c r="AO18" i="176"/>
  <c r="AC18" i="176"/>
  <c r="AJ18" i="176"/>
  <c r="AE18" i="176"/>
  <c r="O18" i="176"/>
  <c r="Y18" i="176"/>
  <c r="T18" i="176"/>
  <c r="AV17" i="176"/>
  <c r="AB16" i="176"/>
  <c r="AP16" i="176"/>
  <c r="AA16" i="176"/>
  <c r="AL16" i="176"/>
  <c r="AG16" i="176"/>
  <c r="Q16" i="176"/>
  <c r="V16" i="176"/>
  <c r="I16" i="176"/>
  <c r="D16" i="176"/>
  <c r="AX15" i="176"/>
  <c r="S15" i="176"/>
  <c r="X15" i="176"/>
  <c r="N15" i="176"/>
  <c r="AI14" i="176"/>
  <c r="AN14" i="176"/>
  <c r="AU14" i="176"/>
  <c r="AQ13" i="176"/>
  <c r="AF13" i="176"/>
  <c r="AK13" i="176"/>
  <c r="Z13" i="176"/>
  <c r="U13" i="176"/>
  <c r="P13" i="176"/>
  <c r="A13" i="176"/>
  <c r="R12" i="176"/>
  <c r="M12" i="176"/>
  <c r="W12" i="176"/>
  <c r="AR11" i="176"/>
  <c r="AH11" i="176"/>
  <c r="AM11" i="176"/>
  <c r="H11" i="176"/>
  <c r="E11" i="176"/>
  <c r="AC10" i="176"/>
  <c r="AO10" i="176"/>
  <c r="AJ10" i="176"/>
  <c r="AE10" i="176"/>
  <c r="Y10" i="176"/>
  <c r="T10" i="176"/>
  <c r="O10" i="176"/>
  <c r="AA25" i="177"/>
  <c r="AB25" i="177"/>
  <c r="AP25" i="177"/>
  <c r="AL25" i="177"/>
  <c r="AG25" i="177"/>
  <c r="Q25" i="177"/>
  <c r="V25" i="177"/>
  <c r="D25" i="177"/>
  <c r="I25" i="177"/>
  <c r="AX24" i="177"/>
  <c r="X24" i="177"/>
  <c r="S24" i="177"/>
  <c r="D10" i="238" s="1"/>
  <c r="N24" i="177"/>
  <c r="AN23" i="177"/>
  <c r="C19" i="238" s="1"/>
  <c r="AI23" i="177"/>
  <c r="AU23" i="177"/>
  <c r="AQ22" i="177"/>
  <c r="B12" i="239" s="1"/>
  <c r="AF22" i="177"/>
  <c r="AK22" i="177"/>
  <c r="B16" i="238" s="1"/>
  <c r="Z22" i="177"/>
  <c r="U22" i="177"/>
  <c r="B12" i="238" s="1"/>
  <c r="P22" i="177"/>
  <c r="A22" i="177"/>
  <c r="R21" i="177"/>
  <c r="W21" i="177"/>
  <c r="M21" i="177"/>
  <c r="AR20" i="177"/>
  <c r="AM20" i="177"/>
  <c r="AH20" i="177"/>
  <c r="H20" i="177"/>
  <c r="E20" i="177"/>
  <c r="AO19" i="177"/>
  <c r="AC19" i="177"/>
  <c r="AE19" i="177"/>
  <c r="AJ19" i="177"/>
  <c r="O19" i="177"/>
  <c r="Y19" i="177"/>
  <c r="T19" i="177"/>
  <c r="AV18" i="177"/>
  <c r="AP17" i="177"/>
  <c r="AB17" i="177"/>
  <c r="AA17" i="177"/>
  <c r="AG17" i="177"/>
  <c r="AL17" i="177"/>
  <c r="V17" i="177"/>
  <c r="Q17" i="177"/>
  <c r="I17" i="177"/>
  <c r="D17" i="177"/>
  <c r="AX16" i="177"/>
  <c r="X16" i="177"/>
  <c r="N16" i="177"/>
  <c r="S16" i="177"/>
  <c r="AN15" i="177"/>
  <c r="AI15" i="177"/>
  <c r="AU15" i="177"/>
  <c r="AQ14" i="177"/>
  <c r="AK14" i="177"/>
  <c r="AF14" i="177"/>
  <c r="P14" i="177"/>
  <c r="Z14" i="177"/>
  <c r="U14" i="177"/>
  <c r="A14" i="177"/>
  <c r="M13" i="177"/>
  <c r="W13" i="177"/>
  <c r="R13" i="177"/>
  <c r="AR12" i="177"/>
  <c r="AM12" i="177"/>
  <c r="AH12" i="177"/>
  <c r="H12" i="177"/>
  <c r="E12" i="177"/>
  <c r="AC11" i="177"/>
  <c r="AO11" i="177"/>
  <c r="AE11" i="177"/>
  <c r="AJ11" i="177"/>
  <c r="T11" i="177"/>
  <c r="O11" i="177"/>
  <c r="Y11" i="177"/>
  <c r="AV10" i="177"/>
  <c r="AG25" i="176"/>
  <c r="AL25" i="176"/>
  <c r="AX24" i="176"/>
  <c r="AQ22" i="176"/>
  <c r="B12" i="229" s="1"/>
  <c r="AE19" i="176"/>
  <c r="AJ19" i="176"/>
  <c r="AV18" i="176"/>
  <c r="AX16" i="176"/>
  <c r="AU15" i="176"/>
  <c r="AO20" i="177"/>
  <c r="AC20" i="177"/>
  <c r="AX17" i="177"/>
  <c r="AP24" i="13"/>
  <c r="D11" i="219" s="1"/>
  <c r="AN25" i="176"/>
  <c r="AI25" i="176"/>
  <c r="AU25" i="176"/>
  <c r="AQ24" i="176"/>
  <c r="D12" i="229" s="1"/>
  <c r="AK24" i="176"/>
  <c r="D16" i="228" s="1"/>
  <c r="AF24" i="176"/>
  <c r="P24" i="176"/>
  <c r="U24" i="176"/>
  <c r="D12" i="228" s="1"/>
  <c r="Z24" i="176"/>
  <c r="A24" i="176"/>
  <c r="W23" i="176"/>
  <c r="R23" i="176"/>
  <c r="C9" i="228" s="1"/>
  <c r="M23" i="176"/>
  <c r="AR22" i="176"/>
  <c r="B14" i="229" s="1"/>
  <c r="AM22" i="176"/>
  <c r="B18" i="228" s="1"/>
  <c r="AH22" i="176"/>
  <c r="E22" i="176"/>
  <c r="H22" i="176"/>
  <c r="B6" i="228" s="1"/>
  <c r="AO21" i="176"/>
  <c r="AC21" i="176"/>
  <c r="AJ21" i="176"/>
  <c r="AE21" i="176"/>
  <c r="Y21" i="176"/>
  <c r="O21" i="176"/>
  <c r="T21" i="176"/>
  <c r="AV20" i="176"/>
  <c r="AB19" i="176"/>
  <c r="AP19" i="176"/>
  <c r="AA19" i="176"/>
  <c r="AG19" i="176"/>
  <c r="AL19" i="176"/>
  <c r="Q19" i="176"/>
  <c r="V19" i="176"/>
  <c r="I19" i="176"/>
  <c r="D19" i="176"/>
  <c r="AX18" i="176"/>
  <c r="S18" i="176"/>
  <c r="X18" i="176"/>
  <c r="N18" i="176"/>
  <c r="AI17" i="176"/>
  <c r="AN17" i="176"/>
  <c r="AU17" i="176"/>
  <c r="AQ16" i="176"/>
  <c r="AF16" i="176"/>
  <c r="AK16" i="176"/>
  <c r="P16" i="176"/>
  <c r="Z16" i="176"/>
  <c r="U16" i="176"/>
  <c r="A16" i="176"/>
  <c r="R15" i="176"/>
  <c r="M15" i="176"/>
  <c r="W15" i="176"/>
  <c r="AR14" i="176"/>
  <c r="AH14" i="176"/>
  <c r="AM14" i="176"/>
  <c r="H14" i="176"/>
  <c r="E14" i="176"/>
  <c r="AO13" i="176"/>
  <c r="AC13" i="176"/>
  <c r="AE13" i="176"/>
  <c r="AJ13" i="176"/>
  <c r="Y13" i="176"/>
  <c r="O13" i="176"/>
  <c r="T13" i="176"/>
  <c r="AV12" i="176"/>
  <c r="AA11" i="176"/>
  <c r="AB11" i="176"/>
  <c r="AP11" i="176"/>
  <c r="AL11" i="176"/>
  <c r="AG11" i="176"/>
  <c r="Q11" i="176"/>
  <c r="V11" i="176"/>
  <c r="D11" i="176"/>
  <c r="I11" i="176"/>
  <c r="AX10" i="176"/>
  <c r="N10" i="176"/>
  <c r="S10" i="176"/>
  <c r="X10" i="176"/>
  <c r="AQ25" i="177"/>
  <c r="AK25" i="177"/>
  <c r="AF25" i="177"/>
  <c r="Z25" i="177"/>
  <c r="U25" i="177"/>
  <c r="P25" i="177"/>
  <c r="A25" i="177"/>
  <c r="R24" i="177"/>
  <c r="D9" i="238" s="1"/>
  <c r="W24" i="177"/>
  <c r="M24" i="177"/>
  <c r="AR23" i="177"/>
  <c r="C14" i="239" s="1"/>
  <c r="AM23" i="177"/>
  <c r="C18" i="238" s="1"/>
  <c r="AH23" i="177"/>
  <c r="E23" i="177"/>
  <c r="H23" i="177"/>
  <c r="C6" i="238" s="1"/>
  <c r="AO22" i="177"/>
  <c r="B10" i="239" s="1"/>
  <c r="AC22" i="177"/>
  <c r="B8" i="239" s="1"/>
  <c r="AJ22" i="177"/>
  <c r="B15" i="238" s="1"/>
  <c r="AE22" i="177"/>
  <c r="Y22" i="177"/>
  <c r="T22" i="177"/>
  <c r="B11" i="238" s="1"/>
  <c r="O22" i="177"/>
  <c r="AV21" i="177"/>
  <c r="AA20" i="177"/>
  <c r="AB20" i="177"/>
  <c r="AP20" i="177"/>
  <c r="AG20" i="177"/>
  <c r="AL20" i="177"/>
  <c r="V20" i="177"/>
  <c r="Q20" i="177"/>
  <c r="D20" i="177"/>
  <c r="I20" i="177"/>
  <c r="AX19" i="177"/>
  <c r="X19" i="177"/>
  <c r="S19" i="177"/>
  <c r="N19" i="177"/>
  <c r="AN18" i="177"/>
  <c r="AI18" i="177"/>
  <c r="AU18" i="177"/>
  <c r="AQ17" i="177"/>
  <c r="AK17" i="177"/>
  <c r="AF17" i="177"/>
  <c r="Z17" i="177"/>
  <c r="U17" i="177"/>
  <c r="P17" i="177"/>
  <c r="A17" i="177"/>
  <c r="M16" i="177"/>
  <c r="W16" i="177"/>
  <c r="R16" i="177"/>
  <c r="AR15" i="177"/>
  <c r="AM15" i="177"/>
  <c r="AH15" i="177"/>
  <c r="H15" i="177"/>
  <c r="E15" i="177"/>
  <c r="AO14" i="177"/>
  <c r="AC14" i="177"/>
  <c r="AE14" i="177"/>
  <c r="AJ14" i="177"/>
  <c r="O14" i="177"/>
  <c r="T14" i="177"/>
  <c r="Y14" i="177"/>
  <c r="AV13" i="177"/>
  <c r="AA12" i="177"/>
  <c r="AB12" i="177"/>
  <c r="AP12" i="177"/>
  <c r="AL12" i="177"/>
  <c r="AG12" i="177"/>
  <c r="V12" i="177"/>
  <c r="Q12" i="177"/>
  <c r="I12" i="177"/>
  <c r="D12" i="177"/>
  <c r="AX11" i="177"/>
  <c r="X11" i="177"/>
  <c r="N11" i="177"/>
  <c r="S11" i="177"/>
  <c r="AN10" i="177"/>
  <c r="AI10" i="177"/>
  <c r="AU10" i="177"/>
  <c r="A22" i="176"/>
  <c r="H20" i="176"/>
  <c r="E20" i="176"/>
  <c r="V17" i="176"/>
  <c r="Q17" i="176"/>
  <c r="U14" i="176"/>
  <c r="P14" i="176"/>
  <c r="Z14" i="176"/>
  <c r="AR12" i="176"/>
  <c r="AC11" i="176"/>
  <c r="AO11" i="176"/>
  <c r="AN24" i="177"/>
  <c r="D19" i="238" s="1"/>
  <c r="AI24" i="177"/>
  <c r="A23" i="177"/>
  <c r="AI16" i="177"/>
  <c r="AN16" i="177"/>
  <c r="AR25" i="176"/>
  <c r="AH25" i="176"/>
  <c r="AM25" i="176"/>
  <c r="E25" i="176"/>
  <c r="H25" i="176"/>
  <c r="AO24" i="176"/>
  <c r="D10" i="229" s="1"/>
  <c r="AC24" i="176"/>
  <c r="D8" i="229" s="1"/>
  <c r="AJ24" i="176"/>
  <c r="D15" i="228" s="1"/>
  <c r="AE24" i="176"/>
  <c r="Y24" i="176"/>
  <c r="T24" i="176"/>
  <c r="D11" i="228" s="1"/>
  <c r="O24" i="176"/>
  <c r="AV23" i="176"/>
  <c r="AA22" i="176"/>
  <c r="AB22" i="176"/>
  <c r="B9" i="229" s="1"/>
  <c r="AP22" i="176"/>
  <c r="B11" i="229" s="1"/>
  <c r="AG22" i="176"/>
  <c r="AL22" i="176"/>
  <c r="B17" i="228" s="1"/>
  <c r="Q22" i="176"/>
  <c r="V22" i="176"/>
  <c r="B13" i="228" s="1"/>
  <c r="D22" i="176"/>
  <c r="I22" i="176"/>
  <c r="B7" i="228" s="1"/>
  <c r="AX21" i="176"/>
  <c r="X21" i="176"/>
  <c r="N21" i="176"/>
  <c r="S21" i="176"/>
  <c r="AN20" i="176"/>
  <c r="AI20" i="176"/>
  <c r="AU20" i="176"/>
  <c r="AQ19" i="176"/>
  <c r="AF19" i="176"/>
  <c r="AK19" i="176"/>
  <c r="Z19" i="176"/>
  <c r="P19" i="176"/>
  <c r="U19" i="176"/>
  <c r="A19" i="176"/>
  <c r="R18" i="176"/>
  <c r="W18" i="176"/>
  <c r="M18" i="176"/>
  <c r="AR17" i="176"/>
  <c r="AH17" i="176"/>
  <c r="AM17" i="176"/>
  <c r="H17" i="176"/>
  <c r="E17" i="176"/>
  <c r="AO16" i="176"/>
  <c r="AC16" i="176"/>
  <c r="AE16" i="176"/>
  <c r="AJ16" i="176"/>
  <c r="T16" i="176"/>
  <c r="O16" i="176"/>
  <c r="Y16" i="176"/>
  <c r="AV15" i="176"/>
  <c r="AB14" i="176"/>
  <c r="AP14" i="176"/>
  <c r="AA14" i="176"/>
  <c r="AL14" i="176"/>
  <c r="AG14" i="176"/>
  <c r="Q14" i="176"/>
  <c r="V14" i="176"/>
  <c r="I14" i="176"/>
  <c r="D14" i="176"/>
  <c r="AX13" i="176"/>
  <c r="S13" i="176"/>
  <c r="N13" i="176"/>
  <c r="X13" i="176"/>
  <c r="AN12" i="176"/>
  <c r="AI12" i="176"/>
  <c r="AU12" i="176"/>
  <c r="AQ11" i="176"/>
  <c r="AK11" i="176"/>
  <c r="AF11" i="176"/>
  <c r="Z11" i="176"/>
  <c r="P11" i="176"/>
  <c r="U11" i="176"/>
  <c r="A11" i="176"/>
  <c r="M10" i="176"/>
  <c r="W10" i="176"/>
  <c r="R10" i="176"/>
  <c r="AC25" i="177"/>
  <c r="AO25" i="177"/>
  <c r="AJ25" i="177"/>
  <c r="AE25" i="177"/>
  <c r="Y25" i="177"/>
  <c r="O25" i="177"/>
  <c r="T25" i="177"/>
  <c r="AV24" i="177"/>
  <c r="AP23" i="177"/>
  <c r="C11" i="239" s="1"/>
  <c r="AB23" i="177"/>
  <c r="C9" i="239" s="1"/>
  <c r="AA23" i="177"/>
  <c r="AL23" i="177"/>
  <c r="C17" i="238" s="1"/>
  <c r="AG23" i="177"/>
  <c r="Q23" i="177"/>
  <c r="V23" i="177"/>
  <c r="C13" i="238" s="1"/>
  <c r="I23" i="177"/>
  <c r="C7" i="238" s="1"/>
  <c r="D23" i="177"/>
  <c r="AX22" i="177"/>
  <c r="X22" i="177"/>
  <c r="S22" i="177"/>
  <c r="B10" i="238" s="1"/>
  <c r="N22" i="177"/>
  <c r="AI21" i="177"/>
  <c r="AN21" i="177"/>
  <c r="AU21" i="177"/>
  <c r="AQ20" i="177"/>
  <c r="AF20" i="177"/>
  <c r="AK20" i="177"/>
  <c r="U20" i="177"/>
  <c r="Z20" i="177"/>
  <c r="P20" i="177"/>
  <c r="A20" i="177"/>
  <c r="M19" i="177"/>
  <c r="W19" i="177"/>
  <c r="R19" i="177"/>
  <c r="AR18" i="177"/>
  <c r="AM18" i="177"/>
  <c r="AH18" i="177"/>
  <c r="E18" i="177"/>
  <c r="H18" i="177"/>
  <c r="AC17" i="177"/>
  <c r="AO17" i="177"/>
  <c r="AE17" i="177"/>
  <c r="AJ17" i="177"/>
  <c r="T17" i="177"/>
  <c r="O17" i="177"/>
  <c r="Y17" i="177"/>
  <c r="AV16" i="177"/>
  <c r="AA15" i="177"/>
  <c r="AP15" i="177"/>
  <c r="AB15" i="177"/>
  <c r="AL15" i="177"/>
  <c r="AG15" i="177"/>
  <c r="Q15" i="177"/>
  <c r="V15" i="177"/>
  <c r="I15" i="177"/>
  <c r="D15" i="177"/>
  <c r="AX14" i="177"/>
  <c r="N14" i="177"/>
  <c r="S14" i="177"/>
  <c r="X14" i="177"/>
  <c r="AI13" i="177"/>
  <c r="AN13" i="177"/>
  <c r="AU13" i="177"/>
  <c r="AQ12" i="177"/>
  <c r="AK12" i="177"/>
  <c r="AF12" i="177"/>
  <c r="P12" i="177"/>
  <c r="Z12" i="177"/>
  <c r="U12" i="177"/>
  <c r="A12" i="177"/>
  <c r="M11" i="177"/>
  <c r="W11" i="177"/>
  <c r="R11" i="177"/>
  <c r="AR10" i="177"/>
  <c r="AM10" i="177"/>
  <c r="AH10" i="177"/>
  <c r="E10" i="177"/>
  <c r="H10" i="177"/>
  <c r="AV24" i="13"/>
  <c r="AK24" i="13"/>
  <c r="D16" i="218" s="1"/>
  <c r="W28" i="176" l="1"/>
  <c r="W29" i="176"/>
  <c r="S29" i="176"/>
  <c r="S28" i="176"/>
  <c r="AC28" i="176"/>
  <c r="AC29" i="176"/>
  <c r="I29" i="177"/>
  <c r="I28" i="177"/>
  <c r="Q28" i="176"/>
  <c r="Q29" i="176"/>
  <c r="T29" i="177"/>
  <c r="T28" i="177"/>
  <c r="M29" i="176"/>
  <c r="M28" i="176"/>
  <c r="B6" i="229"/>
  <c r="B5" i="228"/>
  <c r="N29" i="176"/>
  <c r="N28" i="176"/>
  <c r="AG28" i="177"/>
  <c r="AG29" i="177"/>
  <c r="AL29" i="176"/>
  <c r="AL28" i="176"/>
  <c r="Y29" i="177"/>
  <c r="Y28" i="177"/>
  <c r="AM29" i="176"/>
  <c r="AM28" i="176"/>
  <c r="AV28" i="176"/>
  <c r="AV29" i="176"/>
  <c r="Z28" i="177"/>
  <c r="Z29" i="177"/>
  <c r="AH29" i="177"/>
  <c r="AH28" i="177"/>
  <c r="AV29" i="177"/>
  <c r="AV28" i="177"/>
  <c r="O28" i="176"/>
  <c r="O29" i="176"/>
  <c r="AL28" i="177"/>
  <c r="AL29" i="177"/>
  <c r="AQ29" i="176"/>
  <c r="AQ28" i="176"/>
  <c r="D6" i="239"/>
  <c r="D5" i="238"/>
  <c r="AG29" i="176"/>
  <c r="AG28" i="176"/>
  <c r="AE28" i="177"/>
  <c r="AE29" i="177"/>
  <c r="AH28" i="176"/>
  <c r="AH29" i="176"/>
  <c r="U29" i="177"/>
  <c r="U28" i="177"/>
  <c r="AU29" i="176"/>
  <c r="AU28" i="176"/>
  <c r="AM29" i="177"/>
  <c r="AM28" i="177"/>
  <c r="AU29" i="177"/>
  <c r="AU28" i="177"/>
  <c r="D6" i="229"/>
  <c r="D5" i="228"/>
  <c r="B5" i="238"/>
  <c r="B6" i="239"/>
  <c r="T28" i="176"/>
  <c r="T29" i="176"/>
  <c r="AA28" i="177"/>
  <c r="AA29" i="177"/>
  <c r="W28" i="177"/>
  <c r="W29" i="177"/>
  <c r="Z28" i="176"/>
  <c r="Z29" i="176"/>
  <c r="I29" i="176"/>
  <c r="I28" i="176"/>
  <c r="AB28" i="176"/>
  <c r="AB29" i="176"/>
  <c r="AJ28" i="177"/>
  <c r="AJ29" i="177"/>
  <c r="AR29" i="176"/>
  <c r="AR28" i="176"/>
  <c r="P28" i="177"/>
  <c r="P29" i="177"/>
  <c r="C6" i="239"/>
  <c r="C5" i="238"/>
  <c r="Y29" i="176"/>
  <c r="Y28" i="176"/>
  <c r="AB28" i="177"/>
  <c r="AB29" i="177"/>
  <c r="M28" i="177"/>
  <c r="M29" i="177"/>
  <c r="U28" i="176"/>
  <c r="U29" i="176"/>
  <c r="D29" i="176"/>
  <c r="D28" i="176"/>
  <c r="AP29" i="176"/>
  <c r="AP28" i="176"/>
  <c r="AO28" i="177"/>
  <c r="AO29" i="177"/>
  <c r="AK29" i="177"/>
  <c r="AK28" i="177"/>
  <c r="AR29" i="177"/>
  <c r="AR28" i="177"/>
  <c r="AE28" i="176"/>
  <c r="AE29" i="176"/>
  <c r="AP29" i="177"/>
  <c r="AP28" i="177"/>
  <c r="D6" i="219"/>
  <c r="D5" i="218"/>
  <c r="R28" i="177"/>
  <c r="R29" i="177"/>
  <c r="P28" i="176"/>
  <c r="P29" i="176"/>
  <c r="S28" i="177"/>
  <c r="S29" i="177"/>
  <c r="V29" i="176"/>
  <c r="V28" i="176"/>
  <c r="AA29" i="176"/>
  <c r="AA28" i="176"/>
  <c r="C5" i="228"/>
  <c r="C6" i="229"/>
  <c r="H29" i="176"/>
  <c r="H28" i="176"/>
  <c r="AF29" i="177"/>
  <c r="AF28" i="177"/>
  <c r="V28" i="177"/>
  <c r="V29" i="177"/>
  <c r="H29" i="177"/>
  <c r="H28" i="177"/>
  <c r="AI28" i="177"/>
  <c r="AI29" i="177"/>
  <c r="AJ28" i="176"/>
  <c r="AJ29" i="176"/>
  <c r="AK29" i="176"/>
  <c r="AK28" i="176"/>
  <c r="X28" i="177"/>
  <c r="X29" i="177"/>
  <c r="AC29" i="177"/>
  <c r="AC28" i="177"/>
  <c r="E29" i="176"/>
  <c r="E28" i="176"/>
  <c r="AI28" i="176"/>
  <c r="AI29" i="176"/>
  <c r="Q29" i="177"/>
  <c r="Q28" i="177"/>
  <c r="E29" i="177"/>
  <c r="E28" i="177"/>
  <c r="R28" i="176"/>
  <c r="R29" i="176"/>
  <c r="AN29" i="177"/>
  <c r="AN28" i="177"/>
  <c r="X29" i="176"/>
  <c r="X28" i="176"/>
  <c r="AO29" i="176"/>
  <c r="AO28" i="176"/>
  <c r="D29" i="177"/>
  <c r="D28" i="177"/>
  <c r="AF29" i="176"/>
  <c r="AF28" i="176"/>
  <c r="N29" i="177"/>
  <c r="N28" i="177"/>
  <c r="O28" i="177"/>
  <c r="O29" i="177"/>
  <c r="AQ29" i="177"/>
  <c r="AQ28" i="177"/>
  <c r="AN28" i="176"/>
  <c r="AN29" i="176"/>
  <c r="AX29" i="177"/>
  <c r="AX28" i="177"/>
  <c r="AX29" i="176"/>
  <c r="AX28" i="176"/>
  <c r="AV23" i="13"/>
  <c r="AL25" i="13"/>
  <c r="AT19" i="177"/>
  <c r="AW19" i="177"/>
  <c r="AT10" i="176"/>
  <c r="AW10" i="176"/>
  <c r="AZ11" i="176"/>
  <c r="AY11" i="176"/>
  <c r="AT23" i="176"/>
  <c r="AW23" i="176"/>
  <c r="AS24" i="176"/>
  <c r="D15" i="229" s="1"/>
  <c r="AT21" i="177"/>
  <c r="AW21" i="177"/>
  <c r="AZ22" i="177"/>
  <c r="B16" i="239" s="1"/>
  <c r="AY22" i="177"/>
  <c r="AZ21" i="176"/>
  <c r="AY21" i="176"/>
  <c r="AS11" i="177"/>
  <c r="AZ10" i="176"/>
  <c r="AY10" i="176"/>
  <c r="AT14" i="176"/>
  <c r="AW14" i="176"/>
  <c r="A25" i="13"/>
  <c r="Y24" i="13"/>
  <c r="T24" i="13"/>
  <c r="D11" i="218" s="1"/>
  <c r="X24" i="13"/>
  <c r="V24" i="13"/>
  <c r="D13" i="218" s="1"/>
  <c r="AM24" i="13"/>
  <c r="D18" i="218" s="1"/>
  <c r="AT14" i="177"/>
  <c r="AW14" i="177"/>
  <c r="AZ20" i="177"/>
  <c r="AY20" i="177"/>
  <c r="AS11" i="176"/>
  <c r="AT17" i="177"/>
  <c r="AW17" i="177"/>
  <c r="AZ17" i="177"/>
  <c r="AY17" i="177"/>
  <c r="AZ24" i="176"/>
  <c r="D16" i="229" s="1"/>
  <c r="AY24" i="176"/>
  <c r="AS21" i="176"/>
  <c r="AZ11" i="177"/>
  <c r="AY11" i="177"/>
  <c r="AT18" i="177"/>
  <c r="AW18" i="177"/>
  <c r="AZ19" i="177"/>
  <c r="AY19" i="177"/>
  <c r="AS18" i="176"/>
  <c r="AS24" i="177"/>
  <c r="D15" i="239" s="1"/>
  <c r="AT20" i="177"/>
  <c r="AW20" i="177"/>
  <c r="AS12" i="176"/>
  <c r="Z25" i="13"/>
  <c r="U25" i="13"/>
  <c r="AZ22" i="176"/>
  <c r="B16" i="229" s="1"/>
  <c r="AY22" i="176"/>
  <c r="Y25" i="13"/>
  <c r="T25" i="13"/>
  <c r="AN24" i="13"/>
  <c r="D19" i="218" s="1"/>
  <c r="AT22" i="177"/>
  <c r="AW22" i="177"/>
  <c r="AS14" i="176"/>
  <c r="AT18" i="176"/>
  <c r="AW18" i="176"/>
  <c r="AT24" i="176"/>
  <c r="AW24" i="176"/>
  <c r="AS17" i="177"/>
  <c r="AT24" i="177"/>
  <c r="AW24" i="177"/>
  <c r="AT17" i="176"/>
  <c r="AW17" i="176"/>
  <c r="AT23" i="177"/>
  <c r="AW23" i="177"/>
  <c r="AZ23" i="176"/>
  <c r="C16" i="229" s="1"/>
  <c r="AY23" i="176"/>
  <c r="AS21" i="177"/>
  <c r="AT11" i="176"/>
  <c r="AW11" i="176"/>
  <c r="AC24" i="13"/>
  <c r="D8" i="219" s="1"/>
  <c r="AO23" i="13"/>
  <c r="C10" i="219" s="1"/>
  <c r="AU23" i="13"/>
  <c r="AS23" i="177"/>
  <c r="C15" i="239" s="1"/>
  <c r="AZ14" i="176"/>
  <c r="AY14" i="176"/>
  <c r="AU24" i="13"/>
  <c r="AZ17" i="176"/>
  <c r="AY17" i="176"/>
  <c r="AZ19" i="176"/>
  <c r="AY19" i="176"/>
  <c r="AZ18" i="176"/>
  <c r="AY18" i="176"/>
  <c r="AZ25" i="176"/>
  <c r="AY25" i="176"/>
  <c r="AT22" i="176"/>
  <c r="AW22" i="176"/>
  <c r="AS23" i="176"/>
  <c r="C15" i="229" s="1"/>
  <c r="AZ21" i="177"/>
  <c r="AY21" i="177"/>
  <c r="AZ12" i="176"/>
  <c r="AY12" i="176"/>
  <c r="AX23" i="13"/>
  <c r="W25" i="13"/>
  <c r="R25" i="13"/>
  <c r="AM25" i="13"/>
  <c r="AB25" i="13"/>
  <c r="AP25" i="13"/>
  <c r="U24" i="13"/>
  <c r="D12" i="218" s="1"/>
  <c r="Z23" i="13"/>
  <c r="X25" i="13"/>
  <c r="S25" i="13"/>
  <c r="AR24" i="13"/>
  <c r="D14" i="219" s="1"/>
  <c r="AV25" i="13"/>
  <c r="AX25" i="13"/>
  <c r="AZ23" i="177"/>
  <c r="C16" i="239" s="1"/>
  <c r="AY23" i="177"/>
  <c r="AT13" i="176"/>
  <c r="AW13" i="176"/>
  <c r="AS17" i="176"/>
  <c r="AZ12" i="177"/>
  <c r="AY12" i="177"/>
  <c r="AZ25" i="177"/>
  <c r="AY25" i="177"/>
  <c r="AT15" i="176"/>
  <c r="AW15" i="176"/>
  <c r="AS16" i="176"/>
  <c r="AT13" i="177"/>
  <c r="AW13" i="177"/>
  <c r="AZ14" i="177"/>
  <c r="AY14" i="177"/>
  <c r="AS19" i="177"/>
  <c r="AS25" i="176"/>
  <c r="AZ16" i="177"/>
  <c r="AY16" i="177"/>
  <c r="AZ10" i="177"/>
  <c r="AY10" i="177"/>
  <c r="H24" i="13"/>
  <c r="D6" i="218" s="1"/>
  <c r="H25" i="13"/>
  <c r="AK25" i="13"/>
  <c r="AQ24" i="13"/>
  <c r="D12" i="219" s="1"/>
  <c r="AB24" i="13"/>
  <c r="D9" i="219" s="1"/>
  <c r="AP23" i="13"/>
  <c r="C11" i="219" s="1"/>
  <c r="Y23" i="13"/>
  <c r="V25" i="13"/>
  <c r="AR25" i="13"/>
  <c r="AU25" i="13"/>
  <c r="AT11" i="177"/>
  <c r="AW11" i="177"/>
  <c r="AS19" i="176"/>
  <c r="Z24" i="13"/>
  <c r="AS25" i="177"/>
  <c r="AS14" i="177"/>
  <c r="AS22" i="177"/>
  <c r="B15" i="239" s="1"/>
  <c r="AT15" i="177"/>
  <c r="AW15" i="177"/>
  <c r="AZ15" i="176"/>
  <c r="AY15" i="176"/>
  <c r="I24" i="13"/>
  <c r="D7" i="218" s="1"/>
  <c r="AZ13" i="177"/>
  <c r="AY13" i="177"/>
  <c r="AZ20" i="176"/>
  <c r="AY20" i="176"/>
  <c r="AZ18" i="177"/>
  <c r="AY18" i="177"/>
  <c r="AT25" i="177"/>
  <c r="AW25" i="177"/>
  <c r="AZ15" i="177"/>
  <c r="AY15" i="177"/>
  <c r="A23" i="13"/>
  <c r="AN25" i="13"/>
  <c r="AQ23" i="13"/>
  <c r="C12" i="219" s="1"/>
  <c r="AJ24" i="13"/>
  <c r="D15" i="218" s="1"/>
  <c r="S24" i="13"/>
  <c r="D10" i="218" s="1"/>
  <c r="X23" i="13"/>
  <c r="AX24" i="13"/>
  <c r="I25" i="13"/>
  <c r="AJ25" i="13"/>
  <c r="W24" i="13"/>
  <c r="AT21" i="176"/>
  <c r="AW21" i="176"/>
  <c r="AT16" i="176"/>
  <c r="AW16" i="176"/>
  <c r="AZ16" i="176"/>
  <c r="AY16" i="176"/>
  <c r="AZ13" i="176"/>
  <c r="AY13" i="176"/>
  <c r="AT10" i="177"/>
  <c r="AW10" i="177"/>
  <c r="AW25" i="176"/>
  <c r="AT25" i="176"/>
  <c r="AS15" i="176"/>
  <c r="AS13" i="177"/>
  <c r="AT19" i="176"/>
  <c r="AW19" i="176"/>
  <c r="AS20" i="176"/>
  <c r="AS18" i="177"/>
  <c r="AO25" i="13"/>
  <c r="AC25" i="13"/>
  <c r="AQ25" i="13"/>
  <c r="AL24" i="13"/>
  <c r="D17" i="218" s="1"/>
  <c r="AS15" i="177"/>
  <c r="AS22" i="176"/>
  <c r="B15" i="229" s="1"/>
  <c r="AS12" i="177"/>
  <c r="AS20" i="177"/>
  <c r="AT16" i="177"/>
  <c r="AW16" i="177"/>
  <c r="AT12" i="176"/>
  <c r="AW12" i="176"/>
  <c r="AS13" i="176"/>
  <c r="AT20" i="176"/>
  <c r="AW20" i="176"/>
  <c r="AS10" i="176"/>
  <c r="AS16" i="177"/>
  <c r="AZ24" i="177"/>
  <c r="D16" i="239" s="1"/>
  <c r="AY24" i="177"/>
  <c r="AT12" i="177"/>
  <c r="AW12" i="177"/>
  <c r="AS10" i="177"/>
  <c r="R24" i="13"/>
  <c r="D9" i="218" s="1"/>
  <c r="AY29" i="176" l="1"/>
  <c r="AY28" i="176"/>
  <c r="AZ29" i="176"/>
  <c r="AZ28" i="176"/>
  <c r="AS29" i="177"/>
  <c r="AS28" i="177"/>
  <c r="AS29" i="176"/>
  <c r="AS28" i="176"/>
  <c r="AT28" i="177"/>
  <c r="AT29" i="177"/>
  <c r="C5" i="218"/>
  <c r="C6" i="219"/>
  <c r="AY28" i="177"/>
  <c r="AY29" i="177"/>
  <c r="AT28" i="176"/>
  <c r="AT29" i="176"/>
  <c r="AZ28" i="177"/>
  <c r="AZ29" i="177"/>
  <c r="AW28" i="177"/>
  <c r="AW29" i="177"/>
  <c r="AW28" i="176"/>
  <c r="AW29" i="176"/>
  <c r="AZ25" i="13"/>
  <c r="AY25" i="13"/>
  <c r="A22" i="13"/>
  <c r="AT24" i="13"/>
  <c r="AW24" i="13"/>
  <c r="AZ23" i="13"/>
  <c r="C16" i="219" s="1"/>
  <c r="W23" i="13"/>
  <c r="AS24" i="13"/>
  <c r="D15" i="219" s="1"/>
  <c r="AS25" i="13"/>
  <c r="AW25" i="13"/>
  <c r="AT25" i="13"/>
  <c r="AZ24" i="13"/>
  <c r="D16" i="219" s="1"/>
  <c r="AY24" i="13"/>
  <c r="I23" i="13"/>
  <c r="C7" i="218" s="1"/>
  <c r="B6" i="219" l="1"/>
  <c r="B5" i="218"/>
  <c r="W22" i="13"/>
  <c r="X22" i="13"/>
  <c r="S23" i="13"/>
  <c r="C10" i="218" s="1"/>
  <c r="AM23" i="13"/>
  <c r="C18" i="218" s="1"/>
  <c r="AX22" i="13"/>
  <c r="V23" i="13"/>
  <c r="C13" i="218" s="1"/>
  <c r="Z22" i="13"/>
  <c r="U23" i="13"/>
  <c r="C12" i="218" s="1"/>
  <c r="R23" i="13"/>
  <c r="C9" i="218" s="1"/>
  <c r="AS23" i="13"/>
  <c r="C15" i="219" s="1"/>
  <c r="AR23" i="13"/>
  <c r="C14" i="219" s="1"/>
  <c r="AL23" i="13"/>
  <c r="C17" i="218" s="1"/>
  <c r="AK23" i="13"/>
  <c r="C16" i="218" s="1"/>
  <c r="AP22" i="13"/>
  <c r="B11" i="219" s="1"/>
  <c r="AB23" i="13"/>
  <c r="C9" i="219" s="1"/>
  <c r="AQ22" i="13"/>
  <c r="B12" i="219" s="1"/>
  <c r="Y22" i="13"/>
  <c r="T23" i="13"/>
  <c r="C11" i="218" s="1"/>
  <c r="AV22" i="13"/>
  <c r="AT23" i="13"/>
  <c r="AW23" i="13"/>
  <c r="AJ23" i="13"/>
  <c r="C15" i="218" s="1"/>
  <c r="AU22" i="13"/>
  <c r="AO22" i="13"/>
  <c r="B10" i="219" s="1"/>
  <c r="AC23" i="13"/>
  <c r="C8" i="219" s="1"/>
  <c r="H23" i="13"/>
  <c r="C6" i="218" s="1"/>
  <c r="AN23" i="13"/>
  <c r="C19" i="218" s="1"/>
  <c r="AR22" i="13"/>
  <c r="B14" i="219" s="1"/>
  <c r="H22" i="13"/>
  <c r="B6" i="218" s="1"/>
  <c r="AL22" i="13"/>
  <c r="B17" i="218" s="1"/>
  <c r="O22" i="13"/>
  <c r="AF22" i="13"/>
  <c r="T22" i="13"/>
  <c r="B11" i="218" s="1"/>
  <c r="AA22" i="13" l="1"/>
  <c r="AX18" i="13"/>
  <c r="AU10" i="13"/>
  <c r="U17" i="13"/>
  <c r="Z17" i="13"/>
  <c r="P17" i="13"/>
  <c r="A21" i="13"/>
  <c r="R12" i="13"/>
  <c r="M12" i="13"/>
  <c r="W12" i="13"/>
  <c r="AL12" i="13"/>
  <c r="AG12" i="13"/>
  <c r="E15" i="13"/>
  <c r="H15" i="13"/>
  <c r="AF17" i="13"/>
  <c r="AK17" i="13"/>
  <c r="O10" i="13"/>
  <c r="T10" i="13"/>
  <c r="Y10" i="13"/>
  <c r="N15" i="13"/>
  <c r="S15" i="13"/>
  <c r="X15" i="13"/>
  <c r="AR19" i="13"/>
  <c r="AE22" i="13"/>
  <c r="AE24" i="13"/>
  <c r="AE23" i="13"/>
  <c r="AE25" i="13"/>
  <c r="AV16" i="13"/>
  <c r="AH18" i="13"/>
  <c r="AM18" i="13"/>
  <c r="AU21" i="13"/>
  <c r="W13" i="13"/>
  <c r="M13" i="13"/>
  <c r="R13" i="13"/>
  <c r="AN15" i="13"/>
  <c r="AI15" i="13"/>
  <c r="AB17" i="13"/>
  <c r="AA17" i="13"/>
  <c r="AP17" i="13"/>
  <c r="D22" i="13"/>
  <c r="D24" i="13"/>
  <c r="D23" i="13"/>
  <c r="D25" i="13"/>
  <c r="U19" i="13"/>
  <c r="P19" i="13"/>
  <c r="Z19" i="13"/>
  <c r="AU11" i="13"/>
  <c r="AG13" i="13"/>
  <c r="AL13" i="13"/>
  <c r="E16" i="13"/>
  <c r="H16" i="13"/>
  <c r="AF18" i="13"/>
  <c r="AK18" i="13"/>
  <c r="I22" i="13"/>
  <c r="B7" i="218" s="1"/>
  <c r="D21" i="13"/>
  <c r="I21" i="13"/>
  <c r="T12" i="13"/>
  <c r="Y12" i="13"/>
  <c r="O12" i="13"/>
  <c r="AV19" i="13"/>
  <c r="AM21" i="13"/>
  <c r="AH21" i="13"/>
  <c r="AU12" i="13"/>
  <c r="O16" i="13"/>
  <c r="T16" i="13"/>
  <c r="Y16" i="13"/>
  <c r="AV17" i="13"/>
  <c r="AB15" i="13"/>
  <c r="AP15" i="13"/>
  <c r="AA15" i="13"/>
  <c r="E20" i="13"/>
  <c r="H20" i="13"/>
  <c r="Q13" i="13"/>
  <c r="V13" i="13"/>
  <c r="AN16" i="13"/>
  <c r="AI16" i="13"/>
  <c r="AG11" i="13"/>
  <c r="AL11" i="13"/>
  <c r="AF16" i="13"/>
  <c r="AK16" i="13"/>
  <c r="Y21" i="13"/>
  <c r="T21" i="13"/>
  <c r="O21" i="13"/>
  <c r="AA11" i="13"/>
  <c r="AP11" i="13"/>
  <c r="AB11" i="13"/>
  <c r="AQ16" i="13"/>
  <c r="D19" i="13"/>
  <c r="I19" i="13"/>
  <c r="AE21" i="13"/>
  <c r="AJ21" i="13"/>
  <c r="AI10" i="13"/>
  <c r="AN10" i="13"/>
  <c r="AB12" i="13"/>
  <c r="AA12" i="13"/>
  <c r="AP12" i="13"/>
  <c r="AQ17" i="13"/>
  <c r="I20" i="13"/>
  <c r="D20" i="13"/>
  <c r="AI24" i="13"/>
  <c r="AI23" i="13"/>
  <c r="AI25" i="13"/>
  <c r="AJ10" i="13"/>
  <c r="AE10" i="13"/>
  <c r="AX15" i="13"/>
  <c r="R20" i="13"/>
  <c r="W20" i="13"/>
  <c r="M20" i="13"/>
  <c r="O25" i="13"/>
  <c r="O23" i="13"/>
  <c r="O24" i="13"/>
  <c r="X14" i="13"/>
  <c r="S14" i="13"/>
  <c r="N14" i="13"/>
  <c r="AR18" i="13"/>
  <c r="A11" i="13"/>
  <c r="T11" i="13"/>
  <c r="Y11" i="13"/>
  <c r="O11" i="13"/>
  <c r="AV18" i="13"/>
  <c r="AM20" i="13"/>
  <c r="AH20" i="13"/>
  <c r="E22" i="13"/>
  <c r="E25" i="13"/>
  <c r="E23" i="13"/>
  <c r="E24" i="13"/>
  <c r="AU20" i="13"/>
  <c r="AA13" i="13"/>
  <c r="AP13" i="13"/>
  <c r="AB13" i="13"/>
  <c r="AQ18" i="13"/>
  <c r="V22" i="13"/>
  <c r="B13" i="218" s="1"/>
  <c r="Q21" i="13"/>
  <c r="V21" i="13"/>
  <c r="D10" i="13"/>
  <c r="I10" i="13"/>
  <c r="AE12" i="13"/>
  <c r="AJ12" i="13"/>
  <c r="S17" i="13"/>
  <c r="N17" i="13"/>
  <c r="X17" i="13"/>
  <c r="AR21" i="13"/>
  <c r="AN12" i="13"/>
  <c r="AI12" i="13"/>
  <c r="AJ16" i="13"/>
  <c r="AE16" i="13"/>
  <c r="Z16" i="13"/>
  <c r="U16" i="13"/>
  <c r="P16" i="13"/>
  <c r="AQ20" i="13"/>
  <c r="AR12" i="13"/>
  <c r="AC15" i="13"/>
  <c r="AO15" i="13"/>
  <c r="W14" i="13"/>
  <c r="R14" i="13"/>
  <c r="M14" i="13"/>
  <c r="Q22" i="13"/>
  <c r="Q24" i="13"/>
  <c r="Q25" i="13"/>
  <c r="Q23" i="13"/>
  <c r="H14" i="13"/>
  <c r="E14" i="13"/>
  <c r="AV12" i="13"/>
  <c r="AM14" i="13"/>
  <c r="AH14" i="13"/>
  <c r="AU17" i="13"/>
  <c r="Q19" i="13"/>
  <c r="V19" i="13"/>
  <c r="AC22" i="13"/>
  <c r="B8" i="219" s="1"/>
  <c r="AC21" i="13"/>
  <c r="AO21" i="13"/>
  <c r="AV13" i="13"/>
  <c r="AM15" i="13"/>
  <c r="AH15" i="13"/>
  <c r="AU18" i="13"/>
  <c r="V20" i="13"/>
  <c r="Q20" i="13"/>
  <c r="AO10" i="13"/>
  <c r="AC10" i="13"/>
  <c r="U13" i="13"/>
  <c r="P13" i="13"/>
  <c r="Z13" i="13"/>
  <c r="T18" i="13"/>
  <c r="Y18" i="13"/>
  <c r="O18" i="13"/>
  <c r="P12" i="13"/>
  <c r="Z12" i="13"/>
  <c r="U12" i="13"/>
  <c r="AX14" i="13"/>
  <c r="W19" i="13"/>
  <c r="R19" i="13"/>
  <c r="M19" i="13"/>
  <c r="AN22" i="13"/>
  <c r="B19" i="218" s="1"/>
  <c r="AI21" i="13"/>
  <c r="AN21" i="13"/>
  <c r="A19" i="13"/>
  <c r="AE11" i="13"/>
  <c r="AJ11" i="13"/>
  <c r="S16" i="13"/>
  <c r="N16" i="13"/>
  <c r="X16" i="13"/>
  <c r="AR20" i="13"/>
  <c r="S22" i="13"/>
  <c r="B10" i="218" s="1"/>
  <c r="N21" i="13"/>
  <c r="S21" i="13"/>
  <c r="X21" i="13"/>
  <c r="A15" i="13"/>
  <c r="AN11" i="13"/>
  <c r="AI11" i="13"/>
  <c r="AV14" i="13"/>
  <c r="AH16" i="13"/>
  <c r="AM16" i="13"/>
  <c r="AU19" i="13"/>
  <c r="AL21" i="13"/>
  <c r="AG21" i="13"/>
  <c r="A14" i="13"/>
  <c r="R10" i="13"/>
  <c r="W10" i="13"/>
  <c r="M10" i="13"/>
  <c r="Q10" i="13"/>
  <c r="V10" i="13"/>
  <c r="AC12" i="13"/>
  <c r="AO12" i="13"/>
  <c r="Z15" i="13"/>
  <c r="P15" i="13"/>
  <c r="U15" i="13"/>
  <c r="AX17" i="13"/>
  <c r="S13" i="13"/>
  <c r="N13" i="13"/>
  <c r="X13" i="13"/>
  <c r="E17" i="13"/>
  <c r="H17" i="13"/>
  <c r="AI22" i="13"/>
  <c r="Q11" i="13"/>
  <c r="V11" i="13"/>
  <c r="Q12" i="13"/>
  <c r="V12" i="13"/>
  <c r="AX19" i="13"/>
  <c r="AI14" i="13"/>
  <c r="AN14" i="13"/>
  <c r="AQ10" i="13"/>
  <c r="X10" i="13"/>
  <c r="S10" i="13"/>
  <c r="N10" i="13"/>
  <c r="AR14" i="13"/>
  <c r="AG19" i="13"/>
  <c r="AL19" i="13"/>
  <c r="S11" i="13"/>
  <c r="X11" i="13"/>
  <c r="N11" i="13"/>
  <c r="AR15" i="13"/>
  <c r="AG20" i="13"/>
  <c r="AL20" i="13"/>
  <c r="E11" i="13"/>
  <c r="H11" i="13"/>
  <c r="AK13" i="13"/>
  <c r="AF13" i="13"/>
  <c r="D16" i="13"/>
  <c r="I16" i="13"/>
  <c r="AE18" i="13"/>
  <c r="AJ18" i="13"/>
  <c r="H10" i="13"/>
  <c r="E10" i="13"/>
  <c r="AF12" i="13"/>
  <c r="AK12" i="13"/>
  <c r="O17" i="13"/>
  <c r="T17" i="13"/>
  <c r="Y17" i="13"/>
  <c r="AO11" i="13"/>
  <c r="AC11" i="13"/>
  <c r="U14" i="13"/>
  <c r="Z14" i="13"/>
  <c r="P14" i="13"/>
  <c r="AX16" i="13"/>
  <c r="R22" i="13"/>
  <c r="B9" i="218" s="1"/>
  <c r="W21" i="13"/>
  <c r="M21" i="13"/>
  <c r="R21" i="13"/>
  <c r="AR17" i="13"/>
  <c r="AA24" i="13"/>
  <c r="AA25" i="13"/>
  <c r="AA23" i="13"/>
  <c r="N12" i="13"/>
  <c r="S12" i="13"/>
  <c r="X12" i="13"/>
  <c r="AR16" i="13"/>
  <c r="AB22" i="13"/>
  <c r="B9" i="219" s="1"/>
  <c r="AA21" i="13"/>
  <c r="AB21" i="13"/>
  <c r="AP21" i="13"/>
  <c r="AQ11" i="13"/>
  <c r="AL10" i="13"/>
  <c r="AG10" i="13"/>
  <c r="E13" i="13"/>
  <c r="H13" i="13"/>
  <c r="AK15" i="13"/>
  <c r="AF15" i="13"/>
  <c r="Y20" i="13"/>
  <c r="T20" i="13"/>
  <c r="O20" i="13"/>
  <c r="AZ22" i="13"/>
  <c r="B16" i="219" s="1"/>
  <c r="AY22" i="13"/>
  <c r="AY23" i="13"/>
  <c r="AO14" i="13"/>
  <c r="AC14" i="13"/>
  <c r="M11" i="13"/>
  <c r="W11" i="13"/>
  <c r="R11" i="13"/>
  <c r="AH22" i="13"/>
  <c r="AH25" i="13"/>
  <c r="AH23" i="13"/>
  <c r="AH24" i="13"/>
  <c r="AF24" i="13"/>
  <c r="AF23" i="13"/>
  <c r="AF25" i="13"/>
  <c r="A10" i="13"/>
  <c r="AQ13" i="13"/>
  <c r="Q16" i="13"/>
  <c r="V16" i="13"/>
  <c r="AO18" i="13"/>
  <c r="AC18" i="13"/>
  <c r="U22" i="13"/>
  <c r="B12" i="218" s="1"/>
  <c r="U21" i="13"/>
  <c r="P21" i="13"/>
  <c r="Z21" i="13"/>
  <c r="AQ12" i="13"/>
  <c r="D15" i="13"/>
  <c r="I15" i="13"/>
  <c r="AJ17" i="13"/>
  <c r="AE17" i="13"/>
  <c r="H12" i="13"/>
  <c r="E12" i="13"/>
  <c r="AF14" i="13"/>
  <c r="AK14" i="13"/>
  <c r="Y19" i="13"/>
  <c r="O19" i="13"/>
  <c r="T19" i="13"/>
  <c r="AF19" i="13"/>
  <c r="AK19" i="13"/>
  <c r="D14" i="13"/>
  <c r="I14" i="13"/>
  <c r="AX12" i="13"/>
  <c r="M17" i="13"/>
  <c r="R17" i="13"/>
  <c r="W17" i="13"/>
  <c r="AI19" i="13"/>
  <c r="AN19" i="13"/>
  <c r="AX13" i="13"/>
  <c r="A12" i="13"/>
  <c r="AB10" i="13"/>
  <c r="AA10" i="13"/>
  <c r="AP10" i="13"/>
  <c r="AQ15" i="13"/>
  <c r="D18" i="13"/>
  <c r="I18" i="13"/>
  <c r="AE20" i="13"/>
  <c r="AJ20" i="13"/>
  <c r="M22" i="13"/>
  <c r="M24" i="13"/>
  <c r="M25" i="13"/>
  <c r="M23" i="13"/>
  <c r="Q14" i="13"/>
  <c r="V14" i="13"/>
  <c r="AM17" i="13"/>
  <c r="AH17" i="13"/>
  <c r="AS22" i="13"/>
  <c r="B15" i="219" s="1"/>
  <c r="A17" i="13"/>
  <c r="AG22" i="13"/>
  <c r="AG24" i="13"/>
  <c r="AG25" i="13"/>
  <c r="AG23" i="13"/>
  <c r="Z18" i="13"/>
  <c r="U18" i="13"/>
  <c r="P18" i="13"/>
  <c r="AN17" i="13"/>
  <c r="AI17" i="13"/>
  <c r="AP20" i="13"/>
  <c r="AA20" i="13"/>
  <c r="AB20" i="13"/>
  <c r="O13" i="13"/>
  <c r="T13" i="13"/>
  <c r="Y13" i="13"/>
  <c r="AV20" i="13"/>
  <c r="P22" i="13"/>
  <c r="P24" i="13"/>
  <c r="P25" i="13"/>
  <c r="P23" i="13"/>
  <c r="Y14" i="13"/>
  <c r="O14" i="13"/>
  <c r="T14" i="13"/>
  <c r="AV21" i="13"/>
  <c r="A18" i="13"/>
  <c r="AH11" i="13"/>
  <c r="AM11" i="13"/>
  <c r="AU14" i="13"/>
  <c r="AG16" i="13"/>
  <c r="AL16" i="13"/>
  <c r="H19" i="13"/>
  <c r="E19" i="13"/>
  <c r="AK22" i="13"/>
  <c r="B16" i="218" s="1"/>
  <c r="AF21" i="13"/>
  <c r="AK21" i="13"/>
  <c r="AH10" i="13"/>
  <c r="AM10" i="13"/>
  <c r="AU13" i="13"/>
  <c r="Q15" i="13"/>
  <c r="V15" i="13"/>
  <c r="AO17" i="13"/>
  <c r="AC17" i="13"/>
  <c r="Z20" i="13"/>
  <c r="P20" i="13"/>
  <c r="U20" i="13"/>
  <c r="AQ14" i="13"/>
  <c r="I17" i="13"/>
  <c r="D17" i="13"/>
  <c r="AJ19" i="13"/>
  <c r="AE19" i="13"/>
  <c r="AN20" i="13"/>
  <c r="AI20" i="13"/>
  <c r="AV15" i="13"/>
  <c r="Z10" i="13"/>
  <c r="U10" i="13"/>
  <c r="P10" i="13"/>
  <c r="T15" i="13"/>
  <c r="Y15" i="13"/>
  <c r="O15" i="13"/>
  <c r="S20" i="13"/>
  <c r="X20" i="13"/>
  <c r="N20" i="13"/>
  <c r="A16" i="13"/>
  <c r="A20" i="13"/>
  <c r="AV11" i="13"/>
  <c r="AH13" i="13"/>
  <c r="AM13" i="13"/>
  <c r="AU16" i="13"/>
  <c r="V18" i="13"/>
  <c r="Q18" i="13"/>
  <c r="AO20" i="13"/>
  <c r="AC20" i="13"/>
  <c r="AG14" i="13"/>
  <c r="AL14" i="13"/>
  <c r="M18" i="13"/>
  <c r="R18" i="13"/>
  <c r="W18" i="13"/>
  <c r="AJ22" i="13"/>
  <c r="B15" i="218" s="1"/>
  <c r="AC13" i="13"/>
  <c r="AO13" i="13"/>
  <c r="AM19" i="13"/>
  <c r="AH19" i="13"/>
  <c r="AN13" i="13"/>
  <c r="AI13" i="13"/>
  <c r="AG17" i="13"/>
  <c r="AL17" i="13"/>
  <c r="AP18" i="13"/>
  <c r="AA18" i="13"/>
  <c r="AB18" i="13"/>
  <c r="AK11" i="13"/>
  <c r="AF11" i="13"/>
  <c r="AX10" i="13"/>
  <c r="M15" i="13"/>
  <c r="W15" i="13"/>
  <c r="R15" i="13"/>
  <c r="AB19" i="13"/>
  <c r="AP19" i="13"/>
  <c r="AA19" i="13"/>
  <c r="AX11" i="13"/>
  <c r="W16" i="13"/>
  <c r="R16" i="13"/>
  <c r="M16" i="13"/>
  <c r="AI18" i="13"/>
  <c r="AN18" i="13"/>
  <c r="D11" i="13"/>
  <c r="I11" i="13"/>
  <c r="AJ13" i="13"/>
  <c r="AE13" i="13"/>
  <c r="N18" i="13"/>
  <c r="X18" i="13"/>
  <c r="S18" i="13"/>
  <c r="D12" i="13"/>
  <c r="I12" i="13"/>
  <c r="AE14" i="13"/>
  <c r="AJ14" i="13"/>
  <c r="N19" i="13"/>
  <c r="X19" i="13"/>
  <c r="S19" i="13"/>
  <c r="A13" i="13"/>
  <c r="AR11" i="13"/>
  <c r="AA16" i="13"/>
  <c r="AB16" i="13"/>
  <c r="AP16" i="13"/>
  <c r="AQ21" i="13"/>
  <c r="AR10" i="13"/>
  <c r="AG15" i="13"/>
  <c r="AL15" i="13"/>
  <c r="E18" i="13"/>
  <c r="H18" i="13"/>
  <c r="AF20" i="13"/>
  <c r="AK20" i="13"/>
  <c r="AV10" i="13"/>
  <c r="AH12" i="13"/>
  <c r="AM12" i="13"/>
  <c r="AU15" i="13"/>
  <c r="Q17" i="13"/>
  <c r="V17" i="13"/>
  <c r="AO19" i="13"/>
  <c r="AC19" i="13"/>
  <c r="AX21" i="13"/>
  <c r="AC16" i="13"/>
  <c r="AO16" i="13"/>
  <c r="AF10" i="13"/>
  <c r="AK10" i="13"/>
  <c r="I13" i="13"/>
  <c r="D13" i="13"/>
  <c r="AE15" i="13"/>
  <c r="AJ15" i="13"/>
  <c r="AX20" i="13"/>
  <c r="N22" i="13"/>
  <c r="N24" i="13"/>
  <c r="N25" i="13"/>
  <c r="N23" i="13"/>
  <c r="AR13" i="13"/>
  <c r="AG18" i="13"/>
  <c r="AL18" i="13"/>
  <c r="E21" i="13"/>
  <c r="H21" i="13"/>
  <c r="P11" i="13"/>
  <c r="Z11" i="13"/>
  <c r="U11" i="13"/>
  <c r="AP14" i="13"/>
  <c r="AB14" i="13"/>
  <c r="AA14" i="13"/>
  <c r="AQ19" i="13"/>
  <c r="AT22" i="13"/>
  <c r="AW22" i="13"/>
  <c r="AM22" i="13"/>
  <c r="B18" i="218" s="1"/>
  <c r="AV29" i="13" l="1"/>
  <c r="AV28" i="13"/>
  <c r="AH28" i="13"/>
  <c r="AH29" i="13"/>
  <c r="AG28" i="13"/>
  <c r="AG29" i="13"/>
  <c r="E28" i="13"/>
  <c r="E29" i="13"/>
  <c r="R28" i="13"/>
  <c r="R29" i="13"/>
  <c r="AI28" i="13"/>
  <c r="AI29" i="13"/>
  <c r="AU29" i="13"/>
  <c r="AU28" i="13"/>
  <c r="AN28" i="13"/>
  <c r="AN29" i="13"/>
  <c r="AL29" i="13"/>
  <c r="AL28" i="13"/>
  <c r="H28" i="13"/>
  <c r="H29" i="13"/>
  <c r="Q28" i="13"/>
  <c r="Q29" i="13"/>
  <c r="AO29" i="13"/>
  <c r="AO28" i="13"/>
  <c r="I29" i="13"/>
  <c r="I28" i="13"/>
  <c r="AM28" i="13"/>
  <c r="AM29" i="13"/>
  <c r="V28" i="13"/>
  <c r="V29" i="13"/>
  <c r="W28" i="13"/>
  <c r="W29" i="13"/>
  <c r="P28" i="13"/>
  <c r="P29" i="13"/>
  <c r="D28" i="13"/>
  <c r="D29" i="13"/>
  <c r="AE29" i="13"/>
  <c r="AE28" i="13"/>
  <c r="U29" i="13"/>
  <c r="U28" i="13"/>
  <c r="N29" i="13"/>
  <c r="N28" i="13"/>
  <c r="AQ28" i="13"/>
  <c r="AQ29" i="13"/>
  <c r="AJ29" i="13"/>
  <c r="AJ28" i="13"/>
  <c r="AK28" i="13"/>
  <c r="AK29" i="13"/>
  <c r="Z29" i="13"/>
  <c r="Z28" i="13"/>
  <c r="S29" i="13"/>
  <c r="S28" i="13"/>
  <c r="Y29" i="13"/>
  <c r="Y28" i="13"/>
  <c r="AF29" i="13"/>
  <c r="AF28" i="13"/>
  <c r="AP29" i="13"/>
  <c r="AP28" i="13"/>
  <c r="X28" i="13"/>
  <c r="X29" i="13"/>
  <c r="T29" i="13"/>
  <c r="T28" i="13"/>
  <c r="AB29" i="13"/>
  <c r="AB28" i="13"/>
  <c r="AC28" i="13"/>
  <c r="AC29" i="13"/>
  <c r="AR29" i="13"/>
  <c r="AR28" i="13"/>
  <c r="AA29" i="13"/>
  <c r="AA28" i="13"/>
  <c r="M29" i="13"/>
  <c r="M28" i="13"/>
  <c r="O28" i="13"/>
  <c r="O29" i="13"/>
  <c r="AX29" i="13"/>
  <c r="AX28" i="13"/>
  <c r="AT20" i="13"/>
  <c r="AW20" i="13"/>
  <c r="AT21" i="13"/>
  <c r="AW21" i="13"/>
  <c r="AT11" i="13"/>
  <c r="AW11" i="13"/>
  <c r="AT16" i="13"/>
  <c r="AW16" i="13"/>
  <c r="AT15" i="13"/>
  <c r="AW15" i="13"/>
  <c r="AT18" i="13"/>
  <c r="AW18" i="13"/>
  <c r="AT14" i="13"/>
  <c r="AW14" i="13"/>
  <c r="AS21" i="13"/>
  <c r="AS13" i="13"/>
  <c r="AS15" i="13"/>
  <c r="AZ16" i="13"/>
  <c r="AY16" i="13"/>
  <c r="AZ12" i="13"/>
  <c r="AY12" i="13"/>
  <c r="AZ21" i="13"/>
  <c r="AY21" i="13"/>
  <c r="AT19" i="13"/>
  <c r="AW19" i="13"/>
  <c r="AS17" i="13"/>
  <c r="AZ15" i="13"/>
  <c r="AY15" i="13"/>
  <c r="AS11" i="13"/>
  <c r="AT17" i="13"/>
  <c r="AW17" i="13"/>
  <c r="AS10" i="13"/>
  <c r="AS20" i="13"/>
  <c r="AZ17" i="13"/>
  <c r="AY17" i="13"/>
  <c r="AZ18" i="13"/>
  <c r="AY18" i="13"/>
  <c r="AT13" i="13"/>
  <c r="AW13" i="13"/>
  <c r="AS16" i="13"/>
  <c r="AS12" i="13"/>
  <c r="AZ20" i="13"/>
  <c r="AY20" i="13"/>
  <c r="AZ19" i="13"/>
  <c r="AY19" i="13"/>
  <c r="AZ13" i="13"/>
  <c r="AY13" i="13"/>
  <c r="AZ14" i="13"/>
  <c r="AY14" i="13"/>
  <c r="AS18" i="13"/>
  <c r="AS14" i="13"/>
  <c r="AT12" i="13"/>
  <c r="AW12" i="13"/>
  <c r="AZ11" i="13"/>
  <c r="AY11" i="13"/>
  <c r="AZ10" i="13"/>
  <c r="AY10" i="13"/>
  <c r="AT10" i="13"/>
  <c r="AW10" i="13"/>
  <c r="AS19" i="13"/>
  <c r="AS29" i="13" l="1"/>
  <c r="AS28" i="13"/>
  <c r="AY28" i="13"/>
  <c r="AY29" i="13"/>
  <c r="AT29" i="13"/>
  <c r="AT28" i="13"/>
  <c r="AZ28" i="13"/>
  <c r="AZ29" i="13"/>
  <c r="AW29" i="13"/>
  <c r="AW28" i="13"/>
</calcChain>
</file>

<file path=xl/sharedStrings.xml><?xml version="1.0" encoding="utf-8"?>
<sst xmlns="http://schemas.openxmlformats.org/spreadsheetml/2006/main" count="570" uniqueCount="139">
  <si>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</si>
  <si>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</si>
  <si>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</si>
  <si>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</si>
  <si>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</si>
  <si>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</si>
  <si>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</si>
  <si>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</si>
  <si>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</si>
  <si>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</si>
  <si>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</si>
  <si>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</si>
  <si>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</si>
  <si>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</si>
  <si>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</si>
  <si>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</si>
  <si>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</si>
  <si>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</si>
  <si>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</si>
  <si>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</si>
  <si>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</si>
  <si>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</si>
  <si>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</si>
  <si>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</si>
  <si>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</si>
  <si>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</si>
  <si>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</si>
  <si>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</si>
  <si>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</si>
  <si>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</si>
  <si>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</si>
  <si>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</si>
  <si>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</si>
  <si>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</si>
  <si>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</si>
  <si>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</si>
  <si>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</si>
  <si>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</si>
  <si>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</si>
  <si>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</si>
  <si>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</si>
  <si>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</si>
  <si>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</si>
  <si>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</si>
  <si>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</si>
  <si>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</si>
  <si>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</si>
  <si>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</si>
  <si>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</si>
  <si>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</si>
  <si>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</si>
  <si>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</si>
  <si>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</si>
  <si>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</si>
  <si>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</si>
  <si>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</si>
  <si>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</si>
  <si>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</si>
  <si>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</si>
  <si>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</si>
  <si>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</si>
  <si>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</si>
  <si>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</si>
  <si>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</si>
  <si>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</si>
  <si>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</si>
  <si>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</si>
  <si>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</si>
  <si>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</si>
  <si>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</si>
  <si>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</si>
  <si>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</si>
  <si>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</si>
  <si>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</si>
  <si>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</si>
  <si>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</si>
  <si>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</si>
  <si>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</si>
  <si>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</si>
  <si>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</si>
  <si>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</si>
  <si>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</si>
  <si>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</si>
  <si>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</si>
  <si>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</si>
  <si>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</si>
  <si>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</si>
  <si>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</si>
  <si>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</si>
  <si>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</si>
  <si>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</si>
  <si>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</si>
  <si>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</si>
  <si>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</si>
  <si>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</si>
  <si>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</si>
  <si>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</si>
  <si>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</si>
  <si>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</si>
  <si>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</si>
  <si>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</si>
  <si>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Romagna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</si>
  <si>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</si>
  <si>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</si>
  <si>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</si>
  <si>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</si>
  <si>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</si>
  <si>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</si>
  <si>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</si>
  <si>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</si>
  <si>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</si>
  <si>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</si>
  <si>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</si>
  <si>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</si>
  <si>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</si>
  <si>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</si>
  <si>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</si>
  <si>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</si>
  <si>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</si>
  <si>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</si>
  <si>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</si>
  <si>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</si>
  <si>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</si>
  <si>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</si>
  <si>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</si>
  <si>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</si>
  <si>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</si>
  <si>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</si>
  <si>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</si>
  <si>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</si>
  <si>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</si>
  <si>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</si>
  <si>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</si>
  <si>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</si>
  <si>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</si>
  <si>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</si>
  <si>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</si>
  <si>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Forlì-Cesena e Rimini</t>
  </si>
  <si>
    <t>fuori area di stampa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</si>
</sst>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28"/>
      <color theme="1" tint="0.499984740745262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2" xfId="0" applyFont="1" applyBorder="1"/>
    <xf numFmtId="0" fontId="10" fillId="0" borderId="0" xfId="0" quotePrefix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9" fillId="0" borderId="0" xfId="0" applyFont="1"/>
    <xf numFmtId="164" fontId="9" fillId="0" borderId="0" xfId="0" applyNumberFormat="1" applyFont="1"/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3" borderId="0" xfId="0" applyFont="1" applyFill="1"/>
    <xf numFmtId="164" fontId="9" fillId="3" borderId="0" xfId="0" applyNumberFormat="1" applyFont="1" applyFill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7" fillId="0" borderId="0" xfId="0" applyFont="1"/>
    <xf numFmtId="0" fontId="18" fillId="0" borderId="0" xfId="0" applyFont="1"/>
    <xf numFmtId="0" fontId="10" fillId="0" borderId="0" xfId="5" applyFont="1"/>
    <xf numFmtId="0" fontId="3" fillId="0" borderId="0" xfId="5"/>
    <xf numFmtId="0" fontId="10" fillId="0" borderId="0" xfId="5" applyFont="1" applyAlignment="1">
      <alignment vertical="center" wrapText="1"/>
    </xf>
    <xf numFmtId="0" fontId="19" fillId="0" borderId="0" xfId="5" applyFont="1" applyAlignment="1">
      <alignment wrapText="1"/>
    </xf>
    <xf numFmtId="0" fontId="10" fillId="0" borderId="0" xfId="5" applyFont="1" applyAlignment="1">
      <alignment wrapText="1"/>
    </xf>
    <xf numFmtId="0" fontId="20" fillId="0" borderId="0" xfId="5" applyFont="1" applyAlignment="1">
      <alignment wrapText="1"/>
    </xf>
    <xf numFmtId="0" fontId="10" fillId="3" borderId="0" xfId="5" applyFont="1" applyFill="1" applyAlignment="1">
      <alignment wrapText="1"/>
    </xf>
    <xf numFmtId="0" fontId="21" fillId="3" borderId="0" xfId="2" applyFont="1" applyFill="1" applyAlignment="1" applyProtection="1">
      <alignment vertical="center"/>
    </xf>
    <xf numFmtId="0" fontId="21" fillId="3" borderId="0" xfId="3" applyFont="1" applyFill="1" applyAlignment="1" applyProtection="1">
      <alignment vertical="center"/>
    </xf>
    <xf numFmtId="0" fontId="3" fillId="3" borderId="0" xfId="5" applyFill="1"/>
    <xf numFmtId="0" fontId="22" fillId="0" borderId="0" xfId="0" applyFont="1"/>
    <xf numFmtId="1" fontId="9" fillId="0" borderId="2" xfId="0" applyNumberFormat="1" applyFont="1" applyBorder="1"/>
    <xf numFmtId="0" fontId="0" fillId="0" borderId="2" xfId="0" applyBorder="1"/>
    <xf numFmtId="0" fontId="0" fillId="0" borderId="0" xfId="0" quotePrefix="1"/>
    <xf numFmtId="0" fontId="16" fillId="0" borderId="0" xfId="0" applyFont="1"/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colors>
    <mruColors>
      <color rgb="FFFF9F9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8.xml"/></Relationships>
</file>

<file path=xl/charts/_rels/chart5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0.xml"/></Relationships>
</file>

<file path=xl/charts/_rels/chart6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1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2.xml"/></Relationships>
</file>

<file path=xl/charts/_rels/chart6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4.xml"/></Relationships>
</file>

<file path=xl/charts/_rels/chart6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5.xml"/></Relationships>
</file>

<file path=xl/charts/_rels/chart6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6.xml"/></Relationships>
</file>

<file path=xl/charts/_rels/chart6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8.xml"/></Relationships>
</file>

<file path=xl/charts/_rels/chart6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0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1.xml"/></Relationships>
</file>

<file path=xl/charts/_rels/chart6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2.xml"/></Relationships>
</file>

<file path=xl/charts/_rels/chart6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4.xml"/></Relationships>
</file>

<file path=xl/charts/_rels/chart7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5.xml"/></Relationships>
</file>

<file path=xl/charts/_rels/chart7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6.xml"/></Relationships>
</file>

<file path=xl/charts/_rels/chart7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8.xml"/></Relationships>
</file>

<file path=xl/charts/_rels/chart7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9.xml"/></Relationships>
</file>

<file path=xl/charts/_rels/chart7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1.xml"/></Relationships>
</file>

<file path=xl/charts/_rels/chart7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3.xml"/></Relationships>
</file>

<file path=xl/charts/_rels/chart7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5.xml"/></Relationships>
</file>

<file path=xl/charts/_rels/chart7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6.xml"/></Relationships>
</file>

<file path=xl/charts/_rels/chart8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7.xml"/></Relationships>
</file>

<file path=xl/charts/_rels/chart8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9.xml"/></Relationships>
</file>

<file path=xl/charts/_rels/chart8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0.xml"/></Relationships>
</file>

<file path=xl/charts/_rels/chart8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1.xml"/></Relationships>
</file>

<file path=xl/charts/_rels/chart8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3.xml"/></Relationships>
</file>

<file path=xl/charts/_rels/chart8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5.xml"/></Relationships>
</file>

<file path=xl/charts/_rels/chart8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6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7.xml"/></Relationships>
</file>

<file path=xl/charts/_rels/chart8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9.xml"/></Relationships>
</file>

<file path=xl/charts/_rels/chart8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0.xml"/></Relationships>
</file>

<file path=xl/charts/_rels/chart9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1.xml"/></Relationships>
</file>

<file path=xl/charts/_rels/chart9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3.xml"/></Relationships>
</file>

<file path=xl/charts/_rels/chart9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9698816"/>
        <c:axId val="296954112"/>
      </c:barChart>
      <c:dateAx>
        <c:axId val="1696988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6954112"/>
        <c:crosses val="autoZero"/>
        <c:auto val="0"/>
        <c:lblOffset val="300"/>
        <c:baseTimeUnit val="days"/>
      </c:dateAx>
      <c:valAx>
        <c:axId val="29695411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9698816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52-4103-8F3F-13C71A267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8817920"/>
        <c:axId val="43950483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52-4103-8F3F-13C71A267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817920"/>
        <c:axId val="439504832"/>
      </c:lineChart>
      <c:dateAx>
        <c:axId val="3088179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9504832"/>
        <c:crosses val="autoZero"/>
        <c:auto val="0"/>
        <c:lblOffset val="300"/>
        <c:baseTimeUnit val="days"/>
      </c:dateAx>
      <c:valAx>
        <c:axId val="43950483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881792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9D-43C9-989B-526F83FB4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9101568"/>
        <c:axId val="43950713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9D-43C9-989B-526F83FB4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101568"/>
        <c:axId val="439507136"/>
      </c:lineChart>
      <c:dateAx>
        <c:axId val="3091015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9507136"/>
        <c:crosses val="autoZero"/>
        <c:auto val="0"/>
        <c:lblOffset val="300"/>
        <c:baseTimeUnit val="days"/>
      </c:dateAx>
      <c:valAx>
        <c:axId val="43950713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9101568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4D-4E93-96E4-13189C863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824384"/>
        <c:axId val="44707078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24D-4E93-96E4-13189C863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824384"/>
        <c:axId val="447070784"/>
      </c:lineChart>
      <c:dateAx>
        <c:axId val="3118243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070784"/>
        <c:crosses val="autoZero"/>
        <c:auto val="0"/>
        <c:lblOffset val="300"/>
        <c:baseTimeUnit val="days"/>
      </c:dateAx>
      <c:valAx>
        <c:axId val="44707078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82438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D7-4C88-85CD-C2630975C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7733376"/>
        <c:axId val="44707366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D7-4C88-85CD-C2630975C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733376"/>
        <c:axId val="447073664"/>
      </c:lineChart>
      <c:dateAx>
        <c:axId val="3177333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073664"/>
        <c:crosses val="autoZero"/>
        <c:auto val="0"/>
        <c:lblOffset val="300"/>
        <c:baseTimeUnit val="days"/>
      </c:dateAx>
      <c:valAx>
        <c:axId val="44707366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773337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40-4C5A-A0E9-79C7C07F9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3072512"/>
        <c:axId val="44707596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40-4C5A-A0E9-79C7C07F9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72512"/>
        <c:axId val="447075968"/>
      </c:lineChart>
      <c:dateAx>
        <c:axId val="3230725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47075968"/>
        <c:crosses val="autoZero"/>
        <c:auto val="0"/>
        <c:lblOffset val="300"/>
        <c:baseTimeUnit val="days"/>
      </c:dateAx>
      <c:valAx>
        <c:axId val="44707596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307251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AE-47F8-BB01-9F71C4BFDCC0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AE-47F8-BB01-9F71C4BFDCC0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EAE-47F8-BB01-9F71C4BFD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4160384"/>
        <c:axId val="451837952"/>
      </c:barChart>
      <c:catAx>
        <c:axId val="454160384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3795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1837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416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22-4B61-9D97-D360E8F4765E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22-4B61-9D97-D360E8F4765E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22-4B61-9D97-D360E8F4765E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022-4B61-9D97-D360E8F4765E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22-4B61-9D97-D360E8F4765E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022-4B61-9D97-D360E8F47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4163968"/>
        <c:axId val="451840832"/>
      </c:barChart>
      <c:catAx>
        <c:axId val="45416396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4083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1840832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5416396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EB-43C8-A2C4-F32D416DC0B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EB-43C8-A2C4-F32D416DC0B2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EB-43C8-A2C4-F32D416DC0B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8EB-43C8-A2C4-F32D416DC0B2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EB-43C8-A2C4-F32D416DC0B2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8EB-43C8-A2C4-F32D416DC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5488000"/>
        <c:axId val="451843136"/>
      </c:barChart>
      <c:catAx>
        <c:axId val="455488000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43136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51843136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5548800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12-4DC3-B0A7-6397CE068702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12-4DC3-B0A7-6397CE068702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12-4DC3-B0A7-6397CE06870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2-4DC3-B0A7-6397CE068702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D12-4DC3-B0A7-6397CE06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5716352"/>
        <c:axId val="458990144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12-4DC3-B0A7-6397CE06870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D12-4DC3-B0A7-6397CE068702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12-4DC3-B0A7-6397CE06870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D12-4DC3-B0A7-6397CE06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715840"/>
        <c:axId val="451845440"/>
      </c:lineChart>
      <c:catAx>
        <c:axId val="4557158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45440"/>
        <c:crossesAt val="100"/>
        <c:auto val="1"/>
        <c:lblAlgn val="ctr"/>
        <c:lblOffset val="200"/>
        <c:noMultiLvlLbl val="0"/>
      </c:catAx>
      <c:valAx>
        <c:axId val="45184544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715840"/>
        <c:crosses val="autoZero"/>
        <c:crossBetween val="between"/>
      </c:valAx>
      <c:catAx>
        <c:axId val="4557163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8990144"/>
        <c:crossesAt val="0"/>
        <c:auto val="1"/>
        <c:lblAlgn val="ctr"/>
        <c:lblOffset val="100"/>
        <c:noMultiLvlLbl val="0"/>
      </c:catAx>
      <c:valAx>
        <c:axId val="45899014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5716352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84-4950-9E9F-98592E9258E1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484-4950-9E9F-98592E9258E1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484-4950-9E9F-98592E925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6845312"/>
        <c:axId val="458993024"/>
      </c:barChart>
      <c:catAx>
        <c:axId val="45684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93024"/>
        <c:crosses val="autoZero"/>
        <c:auto val="1"/>
        <c:lblAlgn val="ctr"/>
        <c:lblOffset val="100"/>
        <c:noMultiLvlLbl val="0"/>
      </c:catAx>
      <c:valAx>
        <c:axId val="45899302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684531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9699840"/>
        <c:axId val="31676179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699840"/>
        <c:axId val="316761792"/>
      </c:lineChart>
      <c:dateAx>
        <c:axId val="1696998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6761792"/>
        <c:crosses val="autoZero"/>
        <c:auto val="0"/>
        <c:lblOffset val="300"/>
        <c:baseTimeUnit val="days"/>
      </c:dateAx>
      <c:valAx>
        <c:axId val="31676179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969984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59838071088571E-2"/>
          <c:y val="0.15625146717163454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BC-42C6-B709-B9A5CB7C8CDD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BC-42C6-B709-B9A5CB7C8CDD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BC-42C6-B709-B9A5CB7C8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7248256"/>
        <c:axId val="458995328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3BC-42C6-B709-B9A5CB7C8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248256"/>
        <c:axId val="458995328"/>
      </c:lineChart>
      <c:catAx>
        <c:axId val="45724825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95328"/>
        <c:crosses val="autoZero"/>
        <c:auto val="1"/>
        <c:lblAlgn val="ctr"/>
        <c:lblOffset val="200"/>
        <c:noMultiLvlLbl val="0"/>
      </c:catAx>
      <c:valAx>
        <c:axId val="45899532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24825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9848146846630232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02-4BA5-9BB4-DA68125C7599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02-4BA5-9BB4-DA68125C759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02-4BA5-9BB4-DA68125C759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02-4BA5-9BB4-DA68125C759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02-4BA5-9BB4-DA68125C759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02-4BA5-9BB4-DA68125C759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F02-4BA5-9BB4-DA68125C759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02-4BA5-9BB4-DA68125C759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F02-4BA5-9BB4-DA68125C759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02-4BA5-9BB4-DA68125C759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F02-4BA5-9BB4-DA68125C759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02-4BA5-9BB4-DA68125C759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F02-4BA5-9BB4-DA68125C7599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02-4BA5-9BB4-DA68125C759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F02-4BA5-9BB4-DA68125C759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F02-4BA5-9BB4-DA68125C759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02-4BA5-9BB4-DA68125C759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F02-4BA5-9BB4-DA68125C759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02-4BA5-9BB4-DA68125C759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F02-4BA5-9BB4-DA68125C759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02-4BA5-9BB4-DA68125C759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F02-4BA5-9BB4-DA68125C759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F02-4BA5-9BB4-DA68125C759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F02-4BA5-9BB4-DA68125C7599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F02-4BA5-9BB4-DA68125C7599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F02-4BA5-9BB4-DA68125C7599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02-4BA5-9BB4-DA68125C7599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F02-4BA5-9BB4-DA68125C7599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F02-4BA5-9BB4-DA68125C7599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F02-4BA5-9BB4-DA68125C7599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F02-4BA5-9BB4-DA68125C7599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F02-4BA5-9BB4-DA68125C7599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F02-4BA5-9BB4-DA68125C7599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F02-4BA5-9BB4-DA68125C7599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F02-4BA5-9BB4-DA68125C7599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F02-4BA5-9BB4-DA68125C7599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AF02-4BA5-9BB4-DA68125C7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89056"/>
        <c:axId val="463290368"/>
      </c:areaChart>
      <c:catAx>
        <c:axId val="45738905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2903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6329036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38905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8E-4E0D-AE70-BD163479EAF2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8E-4E0D-AE70-BD163479EAF2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8E-4E0D-AE70-BD163479E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7741312"/>
        <c:axId val="463293248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8E-4E0D-AE70-BD163479EA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28E-4E0D-AE70-BD163479EAF2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8E-4E0D-AE70-BD163479EA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28E-4E0D-AE70-BD163479EAF2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8E-4E0D-AE70-BD163479EA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28E-4E0D-AE70-BD163479E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740800"/>
        <c:axId val="463292672"/>
      </c:lineChart>
      <c:catAx>
        <c:axId val="4577408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292672"/>
        <c:crossesAt val="100"/>
        <c:auto val="1"/>
        <c:lblAlgn val="ctr"/>
        <c:lblOffset val="200"/>
        <c:noMultiLvlLbl val="0"/>
      </c:catAx>
      <c:valAx>
        <c:axId val="463292672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40800"/>
        <c:crossesAt val="1"/>
        <c:crossBetween val="between"/>
        <c:majorUnit val="10"/>
      </c:valAx>
      <c:catAx>
        <c:axId val="457741312"/>
        <c:scaling>
          <c:orientation val="minMax"/>
        </c:scaling>
        <c:delete val="0"/>
        <c:axPos val="b"/>
        <c:majorTickMark val="none"/>
        <c:minorTickMark val="none"/>
        <c:tickLblPos val="none"/>
        <c:crossAx val="463293248"/>
        <c:crossesAt val="0"/>
        <c:auto val="1"/>
        <c:lblAlgn val="ctr"/>
        <c:lblOffset val="100"/>
        <c:noMultiLvlLbl val="0"/>
      </c:catAx>
      <c:valAx>
        <c:axId val="463293248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7741312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69-483F-ACA9-2439D8E1162E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A69-483F-ACA9-2439D8E11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519552"/>
        <c:axId val="463296128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69-483F-ACA9-2439D8E116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A69-483F-ACA9-2439D8E1162E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69-483F-ACA9-2439D8E116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A69-483F-ACA9-2439D8E11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519040"/>
        <c:axId val="463295552"/>
      </c:lineChart>
      <c:catAx>
        <c:axId val="4585190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295552"/>
        <c:crossesAt val="100"/>
        <c:auto val="1"/>
        <c:lblAlgn val="ctr"/>
        <c:lblOffset val="200"/>
        <c:noMultiLvlLbl val="0"/>
      </c:catAx>
      <c:valAx>
        <c:axId val="46329555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19040"/>
        <c:crosses val="autoZero"/>
        <c:crossBetween val="between"/>
        <c:majorUnit val="10"/>
      </c:valAx>
      <c:catAx>
        <c:axId val="4585195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3296128"/>
        <c:crossesAt val="0"/>
        <c:auto val="1"/>
        <c:lblAlgn val="ctr"/>
        <c:lblOffset val="100"/>
        <c:noMultiLvlLbl val="0"/>
      </c:catAx>
      <c:valAx>
        <c:axId val="4632961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195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B5-4879-967D-FE6E852A376A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B5-4879-967D-FE6E852A3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8521600"/>
        <c:axId val="463774848"/>
      </c:barChart>
      <c:catAx>
        <c:axId val="4585216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774848"/>
        <c:crosses val="autoZero"/>
        <c:auto val="1"/>
        <c:lblAlgn val="ctr"/>
        <c:lblOffset val="200"/>
        <c:noMultiLvlLbl val="0"/>
      </c:catAx>
      <c:valAx>
        <c:axId val="4637748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2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80-41CB-B2A7-3B273CC01511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80-41CB-B2A7-3B273CC01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8539520"/>
        <c:axId val="463776576"/>
      </c:barChart>
      <c:catAx>
        <c:axId val="458539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776576"/>
        <c:crosses val="autoZero"/>
        <c:auto val="1"/>
        <c:lblAlgn val="ctr"/>
        <c:lblOffset val="200"/>
        <c:noMultiLvlLbl val="0"/>
      </c:catAx>
      <c:valAx>
        <c:axId val="463776576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53952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44-47B3-BC92-8CE7B1BACBD4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44-47B3-BC92-8CE7B1BAC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908672"/>
        <c:axId val="463778880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44-47B3-BC92-8CE7B1BACB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844-47B3-BC92-8CE7B1BACBD4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44-47B3-BC92-8CE7B1BACB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844-47B3-BC92-8CE7B1BAC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908160"/>
        <c:axId val="463778304"/>
      </c:lineChart>
      <c:catAx>
        <c:axId val="458908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3778304"/>
        <c:crossesAt val="100"/>
        <c:auto val="1"/>
        <c:lblAlgn val="ctr"/>
        <c:lblOffset val="100"/>
        <c:noMultiLvlLbl val="0"/>
      </c:catAx>
      <c:valAx>
        <c:axId val="46377830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08160"/>
        <c:crosses val="autoZero"/>
        <c:crossBetween val="between"/>
        <c:majorUnit val="10"/>
      </c:valAx>
      <c:catAx>
        <c:axId val="4589086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778880"/>
        <c:crossesAt val="0"/>
        <c:auto val="1"/>
        <c:lblAlgn val="ctr"/>
        <c:lblOffset val="200"/>
        <c:noMultiLvlLbl val="0"/>
      </c:catAx>
      <c:valAx>
        <c:axId val="46377888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086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26-48DB-A888-EFD0BEA17103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26-48DB-A888-EFD0BEA17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8910720"/>
        <c:axId val="463781184"/>
      </c:barChart>
      <c:catAx>
        <c:axId val="45891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781184"/>
        <c:crosses val="autoZero"/>
        <c:auto val="1"/>
        <c:lblAlgn val="ctr"/>
        <c:lblOffset val="200"/>
        <c:noMultiLvlLbl val="0"/>
      </c:catAx>
      <c:valAx>
        <c:axId val="46378118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10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28-4259-94E3-3EFE7039880F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28-4259-94E3-3EFE70398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59047936"/>
        <c:axId val="469771968"/>
      </c:barChart>
      <c:catAx>
        <c:axId val="4590479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771968"/>
        <c:crosses val="autoZero"/>
        <c:auto val="1"/>
        <c:lblAlgn val="ctr"/>
        <c:lblOffset val="200"/>
        <c:noMultiLvlLbl val="0"/>
      </c:catAx>
      <c:valAx>
        <c:axId val="469771968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4793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3D-4A85-A3F3-7A92B0A900B7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3D-4A85-A3F3-7A92B0A900B7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3D-4A85-A3F3-7A92B0A900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13D-4A85-A3F3-7A92B0A900B7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13D-4A85-A3F3-7A92B0A90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9227648"/>
        <c:axId val="469774272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3D-4A85-A3F3-7A92B0A900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13D-4A85-A3F3-7A92B0A900B7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3D-4A85-A3F3-7A92B0A900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13D-4A85-A3F3-7A92B0A90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099648"/>
        <c:axId val="469773696"/>
      </c:lineChart>
      <c:catAx>
        <c:axId val="4590996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773696"/>
        <c:crossesAt val="100"/>
        <c:auto val="1"/>
        <c:lblAlgn val="ctr"/>
        <c:lblOffset val="200"/>
        <c:noMultiLvlLbl val="0"/>
      </c:catAx>
      <c:valAx>
        <c:axId val="469773696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099648"/>
        <c:crosses val="autoZero"/>
        <c:crossBetween val="between"/>
        <c:majorUnit val="2"/>
      </c:valAx>
      <c:catAx>
        <c:axId val="4592276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9774272"/>
        <c:crossesAt val="0"/>
        <c:auto val="1"/>
        <c:lblAlgn val="ctr"/>
        <c:lblOffset val="100"/>
        <c:noMultiLvlLbl val="0"/>
      </c:catAx>
      <c:valAx>
        <c:axId val="46977427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22764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099200"/>
        <c:axId val="33518732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99200"/>
        <c:axId val="335187328"/>
      </c:lineChart>
      <c:dateAx>
        <c:axId val="1700992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5187328"/>
        <c:crosses val="autoZero"/>
        <c:auto val="0"/>
        <c:lblOffset val="300"/>
        <c:baseTimeUnit val="days"/>
      </c:dateAx>
      <c:valAx>
        <c:axId val="3351873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09920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F0-4416-BE71-D9B2885BBF33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F0-4416-BE71-D9B2885BB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9533312"/>
        <c:axId val="469777152"/>
      </c:barChart>
      <c:catAx>
        <c:axId val="459533312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777152"/>
        <c:crosses val="autoZero"/>
        <c:auto val="1"/>
        <c:lblAlgn val="ctr"/>
        <c:lblOffset val="200"/>
        <c:noMultiLvlLbl val="0"/>
      </c:catAx>
      <c:valAx>
        <c:axId val="4697771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953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E3-4DD8-9726-4555D51E79AC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CE3-4DD8-9726-4555D51E79AC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CE3-4DD8-9726-4555D51E7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909824"/>
        <c:axId val="473834624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CE3-4DD8-9726-4555D51E7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909824"/>
        <c:axId val="473834624"/>
      </c:lineChart>
      <c:catAx>
        <c:axId val="4649098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34624"/>
        <c:crosses val="autoZero"/>
        <c:auto val="1"/>
        <c:lblAlgn val="ctr"/>
        <c:lblOffset val="200"/>
        <c:noMultiLvlLbl val="0"/>
      </c:catAx>
      <c:valAx>
        <c:axId val="47383462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490982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F2-4F56-A489-525695303BE5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3F2-4F56-A489-525695303BE5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3F2-4F56-A489-525695303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6072576"/>
        <c:axId val="473838080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F2-4F56-A489-525695303B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3F2-4F56-A489-525695303BE5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F2-4F56-A489-525695303B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3F2-4F56-A489-525695303BE5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F2-4F56-A489-525695303BE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83F2-4F56-A489-525695303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72064"/>
        <c:axId val="473837504"/>
      </c:lineChart>
      <c:catAx>
        <c:axId val="46607206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37504"/>
        <c:crossesAt val="100"/>
        <c:auto val="1"/>
        <c:lblAlgn val="ctr"/>
        <c:lblOffset val="200"/>
        <c:noMultiLvlLbl val="0"/>
      </c:catAx>
      <c:valAx>
        <c:axId val="473837504"/>
        <c:scaling>
          <c:orientation val="minMax"/>
          <c:max val="130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072064"/>
        <c:crossesAt val="1"/>
        <c:crossBetween val="between"/>
        <c:majorUnit val="10"/>
      </c:valAx>
      <c:catAx>
        <c:axId val="466072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3838080"/>
        <c:crossesAt val="0"/>
        <c:auto val="1"/>
        <c:lblAlgn val="ctr"/>
        <c:lblOffset val="100"/>
        <c:noMultiLvlLbl val="0"/>
      </c:catAx>
      <c:valAx>
        <c:axId val="47383808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6072576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69-41AF-9E20-40D78B746901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69-41AF-9E20-40D78B746901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69-41AF-9E20-40D78B7469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469-41AF-9E20-40D78B746901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469-41AF-9E20-40D78B746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7315072"/>
        <c:axId val="473840960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69-41AF-9E20-40D78B7469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469-41AF-9E20-40D78B746901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69-41AF-9E20-40D78B7469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469-41AF-9E20-40D78B746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68384"/>
        <c:axId val="473840384"/>
      </c:lineChart>
      <c:catAx>
        <c:axId val="4763683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73840384"/>
        <c:crossesAt val="100"/>
        <c:auto val="1"/>
        <c:lblAlgn val="ctr"/>
        <c:lblOffset val="100"/>
        <c:noMultiLvlLbl val="0"/>
      </c:catAx>
      <c:valAx>
        <c:axId val="47384038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368384"/>
        <c:crosses val="autoZero"/>
        <c:crossBetween val="between"/>
        <c:majorUnit val="2"/>
      </c:valAx>
      <c:catAx>
        <c:axId val="4773150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3840960"/>
        <c:crossesAt val="0"/>
        <c:auto val="1"/>
        <c:lblAlgn val="ctr"/>
        <c:lblOffset val="100"/>
        <c:noMultiLvlLbl val="0"/>
      </c:catAx>
      <c:valAx>
        <c:axId val="47384096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73150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EC0-4AA2-BED9-D68BA9CA2D6B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C0-4AA2-BED9-D68BA9CA2D6B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EC0-4AA2-BED9-D68BA9CA2D6B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EC0-4AA2-BED9-D68BA9CA2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67872"/>
        <c:axId val="474942272"/>
      </c:lineChart>
      <c:catAx>
        <c:axId val="4763678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42272"/>
        <c:crosses val="autoZero"/>
        <c:auto val="1"/>
        <c:lblAlgn val="ctr"/>
        <c:lblOffset val="100"/>
        <c:tickLblSkip val="3"/>
        <c:noMultiLvlLbl val="0"/>
      </c:catAx>
      <c:valAx>
        <c:axId val="474942272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367872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D0-4A4C-820A-F376AD98A9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2D0-4A4C-820A-F376AD98A969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2D0-4A4C-820A-F376AD98A9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2D0-4A4C-820A-F376AD98A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850880"/>
        <c:axId val="474945728"/>
      </c:lineChart>
      <c:catAx>
        <c:axId val="4818508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4945728"/>
        <c:crosses val="autoZero"/>
        <c:auto val="1"/>
        <c:lblAlgn val="ctr"/>
        <c:lblOffset val="100"/>
        <c:tickLblSkip val="3"/>
        <c:noMultiLvlLbl val="0"/>
      </c:catAx>
      <c:valAx>
        <c:axId val="474945728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1850880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CAA-46E9-BCB1-50AC009B351F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AA-46E9-BCB1-50AC009B351F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AA-46E9-BCB1-50AC009B35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-3.6669562188509919</c:v>
                </c:pt>
                <c:pt idx="1">
                  <c:v>1.6054493920848678</c:v>
                </c:pt>
                <c:pt idx="2">
                  <c:v>3.7703672194433269</c:v>
                </c:pt>
                <c:pt idx="3">
                  <c:v>-2.4240488611495858</c:v>
                </c:pt>
                <c:pt idx="4">
                  <c:v>-1.5307920156611199</c:v>
                </c:pt>
                <c:pt idx="5">
                  <c:v>0.52199882886161397</c:v>
                </c:pt>
                <c:pt idx="6">
                  <c:v>0.26449073657395239</c:v>
                </c:pt>
                <c:pt idx="7">
                  <c:v>1.6940304016953567</c:v>
                </c:pt>
                <c:pt idx="8">
                  <c:v>1.7029549407554079</c:v>
                </c:pt>
                <c:pt idx="9">
                  <c:v>1.5629673950843248</c:v>
                </c:pt>
                <c:pt idx="10">
                  <c:v>0.58178820069749726</c:v>
                </c:pt>
                <c:pt idx="11">
                  <c:v>-9.8751643683144046</c:v>
                </c:pt>
                <c:pt idx="12">
                  <c:v>6.0483861594276211</c:v>
                </c:pt>
                <c:pt idx="13">
                  <c:v>2.2635602394344145</c:v>
                </c:pt>
                <c:pt idx="14">
                  <c:v>2.5073081314531898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CAA-46E9-BCB1-50AC009B351F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CAA-46E9-BCB1-50AC009B3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84763648"/>
        <c:axId val="476660864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111.24148620675271</c:v>
                </c:pt>
                <c:pt idx="1">
                  <c:v>113.0274119708052</c:v>
                </c:pt>
                <c:pt idx="2">
                  <c:v>117.2889604607376</c:v>
                </c:pt>
                <c:pt idx="3">
                  <c:v>114.4458187504349</c:v>
                </c:pt>
                <c:pt idx="4">
                  <c:v>112.69389129474526</c:v>
                </c:pt>
                <c:pt idx="5">
                  <c:v>113.28215208750241</c:v>
                </c:pt>
                <c:pt idx="6">
                  <c:v>113.58177288596546</c:v>
                </c:pt>
                <c:pt idx="7">
                  <c:v>115.50588264943829</c:v>
                </c:pt>
                <c:pt idx="8">
                  <c:v>117.47289578488004</c:v>
                </c:pt>
                <c:pt idx="9">
                  <c:v>119.30895884405909</c:v>
                </c:pt>
                <c:pt idx="10">
                  <c:v>120.00308428898889</c:v>
                </c:pt>
                <c:pt idx="11">
                  <c:v>108.15258246840435</c:v>
                </c:pt>
                <c:pt idx="12">
                  <c:v>114.69406829748685</c:v>
                </c:pt>
                <c:pt idx="13">
                  <c:v>117.29023762445854</c:v>
                </c:pt>
                <c:pt idx="14">
                  <c:v>120.23106528981735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CAA-46E9-BCB1-50AC009B351F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CAA-46E9-BCB1-50AC009B3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763136"/>
        <c:axId val="476660288"/>
      </c:lineChart>
      <c:catAx>
        <c:axId val="48476313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60288"/>
        <c:crossesAt val="100"/>
        <c:auto val="1"/>
        <c:lblAlgn val="ctr"/>
        <c:lblOffset val="200"/>
        <c:noMultiLvlLbl val="0"/>
      </c:catAx>
      <c:valAx>
        <c:axId val="47666028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4763136"/>
        <c:crosses val="autoZero"/>
        <c:crossBetween val="between"/>
      </c:valAx>
      <c:catAx>
        <c:axId val="484763648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76660864"/>
        <c:crossesAt val="0"/>
        <c:auto val="1"/>
        <c:lblAlgn val="ctr"/>
        <c:lblOffset val="100"/>
        <c:noMultiLvlLbl val="0"/>
      </c:catAx>
      <c:valAx>
        <c:axId val="47666086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8476364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11.258723485187105</c:v>
                </c:pt>
                <c:pt idx="1">
                  <c:v>-0.23155415182638528</c:v>
                </c:pt>
                <c:pt idx="2">
                  <c:v>2.5739162551015271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4-4794-956D-C2A07A4F87C7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23.3597560645199</c:v>
                </c:pt>
                <c:pt idx="1">
                  <c:v>9.1789189343689728</c:v>
                </c:pt>
                <c:pt idx="2">
                  <c:v>6.0590848998771207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794-956D-C2A07A4F87C7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3.8526909862150793</c:v>
                </c:pt>
                <c:pt idx="1">
                  <c:v>2.5577960765042818</c:v>
                </c:pt>
                <c:pt idx="2">
                  <c:v>2.2712481136787144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14-4794-956D-C2A07A4F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25645824"/>
        <c:axId val="47666316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6.0483861594276211</c:v>
                </c:pt>
                <c:pt idx="1">
                  <c:v>2.2635602394344145</c:v>
                </c:pt>
                <c:pt idx="2">
                  <c:v>2.5073081314531898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D14-4794-956D-C2A07A4F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645824"/>
        <c:axId val="476663168"/>
      </c:lineChart>
      <c:catAx>
        <c:axId val="5256458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63168"/>
        <c:crosses val="autoZero"/>
        <c:auto val="1"/>
        <c:lblAlgn val="ctr"/>
        <c:lblOffset val="200"/>
        <c:noMultiLvlLbl val="0"/>
      </c:catAx>
      <c:valAx>
        <c:axId val="47666316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645824"/>
        <c:crosses val="autoZero"/>
        <c:crossBetween val="between"/>
      </c:valAx>
      <c:spPr>
        <a:ln>
          <a:noFill/>
        </a:ln>
      </c:spPr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-17.760981413816168</c:v>
                </c:pt>
                <c:pt idx="1">
                  <c:v>14.707107116569818</c:v>
                </c:pt>
                <c:pt idx="2">
                  <c:v>5.7285222003321534</c:v>
                </c:pt>
                <c:pt idx="3">
                  <c:v>-3.1267176787129314</c:v>
                </c:pt>
                <c:pt idx="4">
                  <c:v>-0.22432255451658722</c:v>
                </c:pt>
                <c:pt idx="5">
                  <c:v>2.0656221634348437</c:v>
                </c:pt>
                <c:pt idx="6">
                  <c:v>6.6194848740823709</c:v>
                </c:pt>
                <c:pt idx="7">
                  <c:v>3.5597440824119531</c:v>
                </c:pt>
                <c:pt idx="8">
                  <c:v>5.1925723411978542</c:v>
                </c:pt>
                <c:pt idx="9">
                  <c:v>5.4001566248418342</c:v>
                </c:pt>
                <c:pt idx="10">
                  <c:v>2.1616695206406744</c:v>
                </c:pt>
                <c:pt idx="11">
                  <c:v>-13.566348279023055</c:v>
                </c:pt>
                <c:pt idx="12">
                  <c:v>11.258723485187105</c:v>
                </c:pt>
                <c:pt idx="13">
                  <c:v>-0.23155415182638528</c:v>
                </c:pt>
                <c:pt idx="14">
                  <c:v>2.5739162551015271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31-4572-B305-58B8AA13DE98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-3.0386504506597301</c:v>
                </c:pt>
                <c:pt idx="1">
                  <c:v>-7.7927705707390711</c:v>
                </c:pt>
                <c:pt idx="2">
                  <c:v>-5.7005660558087978</c:v>
                </c:pt>
                <c:pt idx="3">
                  <c:v>-13.149443806371341</c:v>
                </c:pt>
                <c:pt idx="4">
                  <c:v>-7.5067480486929234</c:v>
                </c:pt>
                <c:pt idx="5">
                  <c:v>-12.342868420974851</c:v>
                </c:pt>
                <c:pt idx="6">
                  <c:v>-6.414657898972564</c:v>
                </c:pt>
                <c:pt idx="7">
                  <c:v>9.0078693405161392</c:v>
                </c:pt>
                <c:pt idx="8">
                  <c:v>-1.517842245108536</c:v>
                </c:pt>
                <c:pt idx="9">
                  <c:v>4.3154772571738498</c:v>
                </c:pt>
                <c:pt idx="10">
                  <c:v>-0.51173731830710389</c:v>
                </c:pt>
                <c:pt idx="11">
                  <c:v>-5.5792077243693612</c:v>
                </c:pt>
                <c:pt idx="12">
                  <c:v>23.3597560645199</c:v>
                </c:pt>
                <c:pt idx="13">
                  <c:v>9.1789189343689728</c:v>
                </c:pt>
                <c:pt idx="14">
                  <c:v>6.0590848998771207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31-4572-B305-58B8AA13DE98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-0.7497016265042511</c:v>
                </c:pt>
                <c:pt idx="1">
                  <c:v>3.8698378521506704E-2</c:v>
                </c:pt>
                <c:pt idx="2">
                  <c:v>4.0130473240681752</c:v>
                </c:pt>
                <c:pt idx="3">
                  <c:v>-1.5021149111031473</c:v>
                </c:pt>
                <c:pt idx="4">
                  <c:v>-1.365044020910422</c:v>
                </c:pt>
                <c:pt idx="5">
                  <c:v>0.93705223596816101</c:v>
                </c:pt>
                <c:pt idx="6">
                  <c:v>-0.83192689430758859</c:v>
                </c:pt>
                <c:pt idx="7">
                  <c:v>0.79557523094557769</c:v>
                </c:pt>
                <c:pt idx="8">
                  <c:v>1.1664737988078766</c:v>
                </c:pt>
                <c:pt idx="9">
                  <c:v>0.62178747893892883</c:v>
                </c:pt>
                <c:pt idx="10">
                  <c:v>0.3855290192706029</c:v>
                </c:pt>
                <c:pt idx="11">
                  <c:v>-9.3112362620028204</c:v>
                </c:pt>
                <c:pt idx="12">
                  <c:v>3.8526909862150793</c:v>
                </c:pt>
                <c:pt idx="13">
                  <c:v>2.5577960765042818</c:v>
                </c:pt>
                <c:pt idx="14">
                  <c:v>2.2712481136787144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B31-4572-B305-58B8AA13D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5204352"/>
        <c:axId val="47666604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31-4572-B305-58B8AA13DE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98.8495113274668</c:v>
                </c:pt>
                <c:pt idx="1">
                  <c:v>113.38741484260318</c:v>
                </c:pt>
                <c:pt idx="2">
                  <c:v>119.88283807424439</c:v>
                </c:pt>
                <c:pt idx="3">
                  <c:v>116.13444018243422</c:v>
                </c:pt>
                <c:pt idx="4">
                  <c:v>115.87392443954344</c:v>
                </c:pt>
                <c:pt idx="5">
                  <c:v>118.2674419044084</c:v>
                </c:pt>
                <c:pt idx="6">
                  <c:v>126.09613733223486</c:v>
                </c:pt>
                <c:pt idx="7">
                  <c:v>130.58483711906914</c:v>
                </c:pt>
                <c:pt idx="8">
                  <c:v>137.36554925311219</c:v>
                </c:pt>
                <c:pt idx="9">
                  <c:v>144.78350406135451</c:v>
                </c:pt>
                <c:pt idx="10">
                  <c:v>147.91324493956435</c:v>
                </c:pt>
                <c:pt idx="11">
                  <c:v>127.84681898025862</c:v>
                </c:pt>
                <c:pt idx="12">
                  <c:v>142.24073881385362</c:v>
                </c:pt>
                <c:pt idx="13">
                  <c:v>141.91137447754164</c:v>
                </c:pt>
                <c:pt idx="14">
                  <c:v>145.56405441305708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B31-4572-B305-58B8AA13DE98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31-4572-B305-58B8AA13DE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136.2363752598591</c:v>
                </c:pt>
                <c:pt idx="1">
                  <c:v>125.61978710196716</c:v>
                </c:pt>
                <c:pt idx="2">
                  <c:v>118.45874815905313</c:v>
                </c:pt>
                <c:pt idx="3">
                  <c:v>102.8820816361475</c:v>
                </c:pt>
                <c:pt idx="4">
                  <c:v>95.15898298047135</c:v>
                </c:pt>
                <c:pt idx="5">
                  <c:v>83.413634920453902</c:v>
                </c:pt>
                <c:pt idx="6">
                  <c:v>78.06293559920887</c:v>
                </c:pt>
                <c:pt idx="7">
                  <c:v>85.094742841356876</c:v>
                </c:pt>
                <c:pt idx="8">
                  <c:v>83.803138886144282</c:v>
                </c:pt>
                <c:pt idx="9">
                  <c:v>87.419644285573654</c:v>
                </c:pt>
                <c:pt idx="10">
                  <c:v>86.97228534223305</c:v>
                </c:pt>
                <c:pt idx="11">
                  <c:v>82.119920880358606</c:v>
                </c:pt>
                <c:pt idx="12">
                  <c:v>101.30293407838712</c:v>
                </c:pt>
                <c:pt idx="13">
                  <c:v>110.6014482755795</c:v>
                </c:pt>
                <c:pt idx="14">
                  <c:v>117.30288392709056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B31-4572-B305-58B8AA13DE98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31-4572-B305-58B8AA13DE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112.54172255632753</c:v>
                </c:pt>
                <c:pt idx="1">
                  <c:v>112.58527437811701</c:v>
                </c:pt>
                <c:pt idx="2">
                  <c:v>117.10337471884284</c:v>
                </c:pt>
                <c:pt idx="3">
                  <c:v>115.3443474657861</c:v>
                </c:pt>
                <c:pt idx="4">
                  <c:v>113.76984634724624</c:v>
                </c:pt>
                <c:pt idx="5">
                  <c:v>114.83592923630067</c:v>
                </c:pt>
                <c:pt idx="6">
                  <c:v>113.88057825665585</c:v>
                </c:pt>
                <c:pt idx="7">
                  <c:v>114.7865839301234</c:v>
                </c:pt>
                <c:pt idx="8">
                  <c:v>116.12553935621489</c:v>
                </c:pt>
                <c:pt idx="9">
                  <c:v>116.84759341978213</c:v>
                </c:pt>
                <c:pt idx="10">
                  <c:v>117.29807480073472</c:v>
                </c:pt>
                <c:pt idx="11">
                  <c:v>106.3761739252575</c:v>
                </c:pt>
                <c:pt idx="12">
                  <c:v>110.47451918955639</c:v>
                </c:pt>
                <c:pt idx="13">
                  <c:v>113.3002321069238</c:v>
                </c:pt>
                <c:pt idx="14">
                  <c:v>115.87356149144593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6B31-4572-B305-58B8AA13D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203840"/>
        <c:axId val="476665472"/>
      </c:lineChart>
      <c:catAx>
        <c:axId val="5352038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6665472"/>
        <c:crossesAt val="100"/>
        <c:auto val="1"/>
        <c:lblAlgn val="ctr"/>
        <c:lblOffset val="200"/>
        <c:noMultiLvlLbl val="0"/>
      </c:catAx>
      <c:valAx>
        <c:axId val="476665472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5203840"/>
        <c:crossesAt val="1"/>
        <c:crossBetween val="between"/>
        <c:majorUnit val="20"/>
      </c:valAx>
      <c:catAx>
        <c:axId val="53520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76666048"/>
        <c:crossesAt val="0"/>
        <c:auto val="1"/>
        <c:lblAlgn val="ctr"/>
        <c:lblOffset val="100"/>
        <c:noMultiLvlLbl val="0"/>
      </c:catAx>
      <c:valAx>
        <c:axId val="47666604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5204352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3.1423747486745293</c:v>
                </c:pt>
                <c:pt idx="1">
                  <c:v>3.0501782251828908</c:v>
                </c:pt>
                <c:pt idx="2">
                  <c:v>3.1795684033041853</c:v>
                </c:pt>
                <c:pt idx="3">
                  <c:v>3.2882792204674627</c:v>
                </c:pt>
                <c:pt idx="4">
                  <c:v>3.2699238814142024</c:v>
                </c:pt>
                <c:pt idx="5">
                  <c:v>3.3575479626548219</c:v>
                </c:pt>
                <c:pt idx="6">
                  <c:v>3.3569533471964723</c:v>
                </c:pt>
                <c:pt idx="7">
                  <c:v>3.3629723609927011</c:v>
                </c:pt>
                <c:pt idx="8">
                  <c:v>3.2371010174754513</c:v>
                </c:pt>
                <c:pt idx="9">
                  <c:v>3.0478646265505387</c:v>
                </c:pt>
                <c:pt idx="10">
                  <c:v>2.9157454896440607</c:v>
                </c:pt>
                <c:pt idx="11">
                  <c:v>3.105888309044869</c:v>
                </c:pt>
                <c:pt idx="12">
                  <c:v>2.8670197326576168</c:v>
                </c:pt>
                <c:pt idx="13">
                  <c:v>2.8083553622761714</c:v>
                </c:pt>
                <c:pt idx="14">
                  <c:v>2.7590439198383256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A5-4448-B8AE-DB649893590D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A5-4448-B8AE-DB649893590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A5-4448-B8AE-DB649893590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A5-4448-B8AE-DB649893590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A5-4448-B8AE-DB649893590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A5-4448-B8AE-DB649893590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A5-4448-B8AE-DB649893590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A5-4448-B8AE-DB649893590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BA5-4448-B8AE-DB649893590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A5-4448-B8AE-DB649893590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BA5-4448-B8AE-DB649893590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A5-4448-B8AE-DB649893590D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14.979365116417728</c:v>
                </c:pt>
                <c:pt idx="1">
                  <c:v>16.910900441142971</c:v>
                </c:pt>
                <c:pt idx="2">
                  <c:v>17.23001046086674</c:v>
                </c:pt>
                <c:pt idx="3">
                  <c:v>17.105932848137009</c:v>
                </c:pt>
                <c:pt idx="4">
                  <c:v>17.332890892463261</c:v>
                </c:pt>
                <c:pt idx="5">
                  <c:v>17.599056061768827</c:v>
                </c:pt>
                <c:pt idx="6">
                  <c:v>18.714524731450364</c:v>
                </c:pt>
                <c:pt idx="7">
                  <c:v>19.057867842955105</c:v>
                </c:pt>
                <c:pt idx="8">
                  <c:v>19.711778707972247</c:v>
                </c:pt>
                <c:pt idx="9">
                  <c:v>20.456516941775131</c:v>
                </c:pt>
                <c:pt idx="10">
                  <c:v>20.777836233920972</c:v>
                </c:pt>
                <c:pt idx="11">
                  <c:v>19.926851993356941</c:v>
                </c:pt>
                <c:pt idx="12">
                  <c:v>20.905892075775416</c:v>
                </c:pt>
                <c:pt idx="13">
                  <c:v>20.395812121016537</c:v>
                </c:pt>
                <c:pt idx="14">
                  <c:v>20.409065095857343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BA5-4448-B8AE-DB649893590D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BA5-4448-B8AE-DB649893590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BA5-4448-B8AE-DB649893590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BA5-4448-B8AE-DB649893590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BA5-4448-B8AE-DB649893590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BA5-4448-B8AE-DB649893590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BA5-4448-B8AE-DB649893590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BA5-4448-B8AE-DB649893590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BA5-4448-B8AE-DB649893590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BA5-4448-B8AE-DB649893590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BA5-4448-B8AE-DB649893590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BA5-4448-B8AE-DB649893590D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7.4831425379016148</c:v>
                </c:pt>
                <c:pt idx="1">
                  <c:v>6.7909727772721942</c:v>
                </c:pt>
                <c:pt idx="2">
                  <c:v>6.1711730042638981</c:v>
                </c:pt>
                <c:pt idx="3">
                  <c:v>5.4928473822893276</c:v>
                </c:pt>
                <c:pt idx="4">
                  <c:v>5.1594942953229381</c:v>
                </c:pt>
                <c:pt idx="5">
                  <c:v>4.4991790413592412</c:v>
                </c:pt>
                <c:pt idx="6">
                  <c:v>4.199464901942461</c:v>
                </c:pt>
                <c:pt idx="7">
                  <c:v>4.5014905941164818</c:v>
                </c:pt>
                <c:pt idx="8">
                  <c:v>4.3589343798337294</c:v>
                </c:pt>
                <c:pt idx="9">
                  <c:v>4.4770680871920492</c:v>
                </c:pt>
                <c:pt idx="10">
                  <c:v>4.4283933888073204</c:v>
                </c:pt>
                <c:pt idx="11">
                  <c:v>4.6394804423071507</c:v>
                </c:pt>
                <c:pt idx="12">
                  <c:v>5.3968306011627289</c:v>
                </c:pt>
                <c:pt idx="13">
                  <c:v>5.761779947102359</c:v>
                </c:pt>
                <c:pt idx="14">
                  <c:v>5.9614199194509219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BA5-4448-B8AE-DB649893590D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BA5-4448-B8AE-DB649893590D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BA5-4448-B8AE-DB649893590D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BA5-4448-B8AE-DB649893590D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BA5-4448-B8AE-DB649893590D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BA5-4448-B8AE-DB649893590D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BA5-4448-B8AE-DB649893590D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BA5-4448-B8AE-DB649893590D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BA5-4448-B8AE-DB649893590D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BA5-4448-B8AE-DB649893590D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BA5-4448-B8AE-DB649893590D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BA5-4448-B8AE-DB649893590D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74.395117597006134</c:v>
                </c:pt>
                <c:pt idx="1">
                  <c:v>73.247948556401951</c:v>
                </c:pt>
                <c:pt idx="2">
                  <c:v>73.419248131565183</c:v>
                </c:pt>
                <c:pt idx="3">
                  <c:v>74.112940549106213</c:v>
                </c:pt>
                <c:pt idx="4">
                  <c:v>74.237690930799587</c:v>
                </c:pt>
                <c:pt idx="5">
                  <c:v>74.544216934217104</c:v>
                </c:pt>
                <c:pt idx="6">
                  <c:v>73.729057019410703</c:v>
                </c:pt>
                <c:pt idx="7">
                  <c:v>73.07766920193572</c:v>
                </c:pt>
                <c:pt idx="8">
                  <c:v>72.692185894718563</c:v>
                </c:pt>
                <c:pt idx="9">
                  <c:v>72.018550344482293</c:v>
                </c:pt>
                <c:pt idx="10">
                  <c:v>71.878024887627646</c:v>
                </c:pt>
                <c:pt idx="11">
                  <c:v>72.327779255291048</c:v>
                </c:pt>
                <c:pt idx="12">
                  <c:v>70.83025759040423</c:v>
                </c:pt>
                <c:pt idx="13">
                  <c:v>71.034052569604938</c:v>
                </c:pt>
                <c:pt idx="14">
                  <c:v>70.87047106485339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ABA5-4448-B8AE-DB6498935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89312"/>
        <c:axId val="528295040"/>
      </c:areaChart>
      <c:catAx>
        <c:axId val="1701893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295040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52829504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18931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100736"/>
        <c:axId val="34143955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00736"/>
        <c:axId val="341439552"/>
      </c:lineChart>
      <c:dateAx>
        <c:axId val="1701007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39552"/>
        <c:crosses val="autoZero"/>
        <c:auto val="0"/>
        <c:lblOffset val="300"/>
        <c:baseTimeUnit val="days"/>
      </c:dateAx>
      <c:valAx>
        <c:axId val="34143955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100736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8D-4777-BF06-C549BA1938FF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8D-4777-BF06-C549BA1938FF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8D-4777-BF06-C549BA1938F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-24.948357480982775</c:v>
                </c:pt>
                <c:pt idx="1">
                  <c:v>15.037910071064786</c:v>
                </c:pt>
                <c:pt idx="2">
                  <c:v>9.5658420752508846</c:v>
                </c:pt>
                <c:pt idx="3">
                  <c:v>2.9239431460759135E-2</c:v>
                </c:pt>
                <c:pt idx="4">
                  <c:v>3.9342461926316075</c:v>
                </c:pt>
                <c:pt idx="5">
                  <c:v>0.61906321515812213</c:v>
                </c:pt>
                <c:pt idx="6">
                  <c:v>4.7764481080795784</c:v>
                </c:pt>
                <c:pt idx="7">
                  <c:v>7.611522364752954</c:v>
                </c:pt>
                <c:pt idx="8">
                  <c:v>6.2437936798421578</c:v>
                </c:pt>
                <c:pt idx="9">
                  <c:v>3.9462127485989429</c:v>
                </c:pt>
                <c:pt idx="10">
                  <c:v>0.31209710842536875</c:v>
                </c:pt>
                <c:pt idx="11">
                  <c:v>-10.057702687500147</c:v>
                </c:pt>
                <c:pt idx="12">
                  <c:v>11.561687505632356</c:v>
                </c:pt>
                <c:pt idx="13">
                  <c:v>3.7278697266102556</c:v>
                </c:pt>
                <c:pt idx="14">
                  <c:v>3.6914335970029244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98D-4777-BF06-C549BA1938FF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98D-4777-BF06-C549BA193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483712"/>
        <c:axId val="528299072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106.88935092148036</c:v>
                </c:pt>
                <c:pt idx="1">
                  <c:v>122.96327538859742</c:v>
                </c:pt>
                <c:pt idx="2">
                  <c:v>134.7257481228265</c:v>
                </c:pt>
                <c:pt idx="3">
                  <c:v>134.76514116560884</c:v>
                </c:pt>
                <c:pt idx="4">
                  <c:v>140.06713360091143</c:v>
                </c:pt>
                <c:pt idx="5">
                  <c:v>140.93423770156105</c:v>
                </c:pt>
                <c:pt idx="6">
                  <c:v>147.66588843189362</c:v>
                </c:pt>
                <c:pt idx="7">
                  <c:v>158.90551055499839</c:v>
                </c:pt>
                <c:pt idx="8">
                  <c:v>168.82724277995226</c:v>
                </c:pt>
                <c:pt idx="9">
                  <c:v>175.48952495764283</c:v>
                </c:pt>
                <c:pt idx="10">
                  <c:v>176.03722269062504</c:v>
                </c:pt>
                <c:pt idx="11">
                  <c:v>158.33192221306942</c:v>
                </c:pt>
                <c:pt idx="12">
                  <c:v>176.63776428100539</c:v>
                </c:pt>
                <c:pt idx="13">
                  <c:v>183.22259002139819</c:v>
                </c:pt>
                <c:pt idx="14">
                  <c:v>189.98613026674701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98D-4777-BF06-C549BA1938FF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98D-4777-BF06-C549BA193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92384"/>
        <c:axId val="528297920"/>
      </c:lineChart>
      <c:catAx>
        <c:axId val="17019238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8297920"/>
        <c:crossesAt val="100"/>
        <c:auto val="1"/>
        <c:lblAlgn val="ctr"/>
        <c:lblOffset val="100"/>
        <c:noMultiLvlLbl val="0"/>
      </c:catAx>
      <c:valAx>
        <c:axId val="52829792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192384"/>
        <c:crosses val="autoZero"/>
        <c:crossBetween val="between"/>
      </c:valAx>
      <c:catAx>
        <c:axId val="1704837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528299072"/>
        <c:crossesAt val="0"/>
        <c:auto val="1"/>
        <c:lblAlgn val="ctr"/>
        <c:lblOffset val="100"/>
        <c:noMultiLvlLbl val="0"/>
      </c:catAx>
      <c:valAx>
        <c:axId val="52829907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48371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11.561687505632356</c:v>
                </c:pt>
                <c:pt idx="1">
                  <c:v>3.7278697266102556</c:v>
                </c:pt>
                <c:pt idx="2">
                  <c:v>3.6914335970029244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B2-40B9-9EB0-5D024C435DB7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B2-40B9-9EB0-5D024C435DB7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B2-40B9-9EB0-5D024C435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485248"/>
        <c:axId val="530514496"/>
      </c:barChart>
      <c:catAx>
        <c:axId val="1704852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0514496"/>
        <c:crosses val="autoZero"/>
        <c:auto val="1"/>
        <c:lblAlgn val="ctr"/>
        <c:lblOffset val="200"/>
        <c:noMultiLvlLbl val="0"/>
      </c:catAx>
      <c:valAx>
        <c:axId val="5305144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485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24.901246641452015</c:v>
                </c:pt>
                <c:pt idx="1">
                  <c:v>29.0158440745615</c:v>
                </c:pt>
                <c:pt idx="2">
                  <c:v>35.736000018966827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E9-4D2B-B686-ABB38FC5513E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E9-4D2B-B686-ABB38FC5513E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E9-4D2B-B686-ABB38FC55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0487296"/>
        <c:axId val="530517376"/>
      </c:barChart>
      <c:catAx>
        <c:axId val="1704872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530517376"/>
        <c:crosses val="autoZero"/>
        <c:auto val="1"/>
        <c:lblAlgn val="ctr"/>
        <c:lblOffset val="200"/>
        <c:noMultiLvlLbl val="0"/>
      </c:catAx>
      <c:valAx>
        <c:axId val="5305173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70487296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2D-4FDB-8567-D458D8DB63E8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2D-4FDB-8567-D458D8DB63E8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2D-4FDB-8567-D458D8DB63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-13.550252030566845</c:v>
                </c:pt>
                <c:pt idx="1">
                  <c:v>20.798233249720877</c:v>
                </c:pt>
                <c:pt idx="2">
                  <c:v>1.7081723922004022</c:v>
                </c:pt>
                <c:pt idx="3">
                  <c:v>-9.9329940204267668</c:v>
                </c:pt>
                <c:pt idx="4">
                  <c:v>4.0521456325649519</c:v>
                </c:pt>
                <c:pt idx="5">
                  <c:v>9.7140689489407137</c:v>
                </c:pt>
                <c:pt idx="6">
                  <c:v>10.48681537341305</c:v>
                </c:pt>
                <c:pt idx="7">
                  <c:v>7.6233204881935857</c:v>
                </c:pt>
                <c:pt idx="8">
                  <c:v>-1.0149384918671567</c:v>
                </c:pt>
                <c:pt idx="9">
                  <c:v>2.4211173028939159</c:v>
                </c:pt>
                <c:pt idx="10">
                  <c:v>-1.0408444073279233</c:v>
                </c:pt>
                <c:pt idx="11">
                  <c:v>-8.1479743642830726</c:v>
                </c:pt>
                <c:pt idx="12">
                  <c:v>18.493860400243346</c:v>
                </c:pt>
                <c:pt idx="13">
                  <c:v>4.3862401419708208</c:v>
                </c:pt>
                <c:pt idx="14">
                  <c:v>4.1839544206130119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2D-4FDB-8567-D458D8DB63E8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52D-4FDB-8567-D458D8DB6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769408"/>
        <c:axId val="530520256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112.77053301095197</c:v>
                </c:pt>
                <c:pt idx="1">
                  <c:v>136.22481150352326</c:v>
                </c:pt>
                <c:pt idx="2">
                  <c:v>138.55176612495347</c:v>
                </c:pt>
                <c:pt idx="3">
                  <c:v>124.78942748056619</c:v>
                </c:pt>
                <c:pt idx="4">
                  <c:v>129.84607681612272</c:v>
                </c:pt>
                <c:pt idx="5">
                  <c:v>142.45941424553541</c:v>
                </c:pt>
                <c:pt idx="6">
                  <c:v>157.3988699995104</c:v>
                </c:pt>
                <c:pt idx="7">
                  <c:v>169.39789030436825</c:v>
                </c:pt>
                <c:pt idx="8">
                  <c:v>167.67860591125833</c:v>
                </c:pt>
                <c:pt idx="9">
                  <c:v>171.73830165222714</c:v>
                </c:pt>
                <c:pt idx="10">
                  <c:v>169.95077314423995</c:v>
                </c:pt>
                <c:pt idx="11">
                  <c:v>156.1032277165464</c:v>
                </c:pt>
                <c:pt idx="12">
                  <c:v>184.97274073071847</c:v>
                </c:pt>
                <c:pt idx="13">
                  <c:v>193.08608933635287</c:v>
                </c:pt>
                <c:pt idx="14">
                  <c:v>201.16472330673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52D-4FDB-8567-D458D8DB63E8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52D-4FDB-8567-D458D8DB6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68896"/>
        <c:axId val="530519680"/>
      </c:lineChart>
      <c:catAx>
        <c:axId val="1707688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530519680"/>
        <c:crossesAt val="100"/>
        <c:auto val="1"/>
        <c:lblAlgn val="ctr"/>
        <c:lblOffset val="100"/>
        <c:noMultiLvlLbl val="0"/>
      </c:catAx>
      <c:valAx>
        <c:axId val="53051968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768896"/>
        <c:crosses val="autoZero"/>
        <c:crossBetween val="between"/>
      </c:valAx>
      <c:catAx>
        <c:axId val="17076940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0520256"/>
        <c:crossesAt val="0"/>
        <c:auto val="1"/>
        <c:lblAlgn val="ctr"/>
        <c:lblOffset val="100"/>
        <c:noMultiLvlLbl val="0"/>
      </c:catAx>
      <c:valAx>
        <c:axId val="53052025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76940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18.493860400243346</c:v>
                </c:pt>
                <c:pt idx="1">
                  <c:v>4.3862401419708208</c:v>
                </c:pt>
                <c:pt idx="2">
                  <c:v>4.1839544206130119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7C-4C99-82BD-F124A301920F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67C-4C99-82BD-F124A301920F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67C-4C99-82BD-F124A3019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799104"/>
        <c:axId val="549251328"/>
      </c:barChart>
      <c:catAx>
        <c:axId val="1707991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49251328"/>
        <c:crosses val="autoZero"/>
        <c:auto val="1"/>
        <c:lblAlgn val="ctr"/>
        <c:lblOffset val="200"/>
        <c:noMultiLvlLbl val="0"/>
      </c:catAx>
      <c:valAx>
        <c:axId val="54925132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79910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11.628229729149732</c:v>
                </c:pt>
                <c:pt idx="1">
                  <c:v>13.387325102656217</c:v>
                </c:pt>
                <c:pt idx="2">
                  <c:v>19.222027286017688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18-4A8C-B1E3-6244415B704A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418-4A8C-B1E3-6244415B704A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418-4A8C-B1E3-6244415B7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0801152"/>
        <c:axId val="549253632"/>
      </c:barChart>
      <c:catAx>
        <c:axId val="1708011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49253632"/>
        <c:crosses val="autoZero"/>
        <c:auto val="1"/>
        <c:lblAlgn val="ctr"/>
        <c:lblOffset val="200"/>
        <c:noMultiLvlLbl val="0"/>
      </c:catAx>
      <c:valAx>
        <c:axId val="5492536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801152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EE-4EE5-B0C1-CEB28EC38789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EE-4EE5-B0C1-CEB28EC38789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EE-4EE5-B0C1-CEB28EC3878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-1.6153369393611561</c:v>
                </c:pt>
                <c:pt idx="1">
                  <c:v>-0.49275812022206988</c:v>
                </c:pt>
                <c:pt idx="2">
                  <c:v>1.540644948029235</c:v>
                </c:pt>
                <c:pt idx="3">
                  <c:v>-1.3071289081885817</c:v>
                </c:pt>
                <c:pt idx="4">
                  <c:v>-2.4367233802859434</c:v>
                </c:pt>
                <c:pt idx="5">
                  <c:v>-7.3556274112551723E-2</c:v>
                </c:pt>
                <c:pt idx="6">
                  <c:v>0.7053409265822097</c:v>
                </c:pt>
                <c:pt idx="7">
                  <c:v>0.90406756453733639</c:v>
                </c:pt>
                <c:pt idx="8">
                  <c:v>1.3530299793989675</c:v>
                </c:pt>
                <c:pt idx="9">
                  <c:v>1.8783025101330342</c:v>
                </c:pt>
                <c:pt idx="10">
                  <c:v>2.6940252085653871</c:v>
                </c:pt>
                <c:pt idx="11">
                  <c:v>-11.504804935269098</c:v>
                </c:pt>
                <c:pt idx="12">
                  <c:v>7.3302777953381248</c:v>
                </c:pt>
                <c:pt idx="13">
                  <c:v>0.4493133091802326</c:v>
                </c:pt>
                <c:pt idx="14">
                  <c:v>1.9421627379534456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DEE-4EE5-B0C1-CEB28EC38789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EE-4EE5-B0C1-CEB28EC38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863616"/>
        <c:axId val="549255360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110.11749099832177</c:v>
                </c:pt>
                <c:pt idx="1">
                  <c:v>109.57487811964273</c:v>
                </c:pt>
                <c:pt idx="2">
                  <c:v>111.26303794370219</c:v>
                </c:pt>
                <c:pt idx="3">
                  <c:v>109.80868661061125</c:v>
                </c:pt>
                <c:pt idx="4">
                  <c:v>107.13295267038555</c:v>
                </c:pt>
                <c:pt idx="5">
                  <c:v>107.05414966205446</c:v>
                </c:pt>
                <c:pt idx="6">
                  <c:v>107.80924639322549</c:v>
                </c:pt>
                <c:pt idx="7">
                  <c:v>108.7839148214388</c:v>
                </c:pt>
                <c:pt idx="8">
                  <c:v>110.2557938017367</c:v>
                </c:pt>
                <c:pt idx="9">
                  <c:v>112.32673114428181</c:v>
                </c:pt>
                <c:pt idx="10">
                  <c:v>115.35284159726623</c:v>
                </c:pt>
                <c:pt idx="11">
                  <c:v>102.0817221842108</c:v>
                </c:pt>
                <c:pt idx="12">
                  <c:v>109.56459599857875</c:v>
                </c:pt>
                <c:pt idx="13">
                  <c:v>110.05688431054995</c:v>
                </c:pt>
                <c:pt idx="14">
                  <c:v>112.19436810818199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DEE-4EE5-B0C1-CEB28EC38789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DEE-4EE5-B0C1-CEB28EC38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63104"/>
        <c:axId val="368082944"/>
      </c:lineChart>
      <c:catAx>
        <c:axId val="17086310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82944"/>
        <c:crossesAt val="100"/>
        <c:auto val="1"/>
        <c:lblAlgn val="ctr"/>
        <c:lblOffset val="200"/>
        <c:noMultiLvlLbl val="0"/>
      </c:catAx>
      <c:valAx>
        <c:axId val="368082944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863104"/>
        <c:crosses val="autoZero"/>
        <c:crossBetween val="between"/>
        <c:majorUnit val="5"/>
      </c:valAx>
      <c:catAx>
        <c:axId val="1708636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549255360"/>
        <c:crossesAt val="0"/>
        <c:auto val="1"/>
        <c:lblAlgn val="ctr"/>
        <c:lblOffset val="100"/>
        <c:noMultiLvlLbl val="0"/>
      </c:catAx>
      <c:valAx>
        <c:axId val="54925536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863616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7.3302777953381248</c:v>
                </c:pt>
                <c:pt idx="1">
                  <c:v>0.4493133091802326</c:v>
                </c:pt>
                <c:pt idx="2">
                  <c:v>1.9421627379534456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42-4B45-A36C-13545C32AC1B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42-4B45-A36C-13545C32AC1B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42-4B45-A36C-13545C32A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969600"/>
        <c:axId val="368085248"/>
      </c:barChart>
      <c:catAx>
        <c:axId val="1709696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85248"/>
        <c:crosses val="autoZero"/>
        <c:auto val="1"/>
        <c:lblAlgn val="ctr"/>
        <c:lblOffset val="200"/>
        <c:noMultiLvlLbl val="0"/>
      </c:catAx>
      <c:valAx>
        <c:axId val="3680852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969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13.513556665717408</c:v>
                </c:pt>
                <c:pt idx="1">
                  <c:v>0.23443815607697704</c:v>
                </c:pt>
                <c:pt idx="2">
                  <c:v>1.8377938874441169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21-4B8B-8A6F-E0A2870914BD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33.076860710239828</c:v>
                </c:pt>
                <c:pt idx="1">
                  <c:v>-5.5289841297623603</c:v>
                </c:pt>
                <c:pt idx="2">
                  <c:v>-0.56905826445002861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21-4B8B-8A6F-E0A2870914BD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6.0339529126494762</c:v>
                </c:pt>
                <c:pt idx="1">
                  <c:v>1.4984009300283319</c:v>
                </c:pt>
                <c:pt idx="2">
                  <c:v>2.3268833472366302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21-4B8B-8A6F-E0A28709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994176"/>
        <c:axId val="549254784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7.3302777953381248</c:v>
                </c:pt>
                <c:pt idx="1">
                  <c:v>0.4493133091802326</c:v>
                </c:pt>
                <c:pt idx="2">
                  <c:v>1.9421627379534456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721-4B8B-8A6F-E0A28709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994176"/>
        <c:axId val="549254784"/>
      </c:lineChart>
      <c:catAx>
        <c:axId val="17099417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49254784"/>
        <c:crosses val="autoZero"/>
        <c:auto val="1"/>
        <c:lblAlgn val="ctr"/>
        <c:lblOffset val="200"/>
        <c:noMultiLvlLbl val="0"/>
      </c:catAx>
      <c:valAx>
        <c:axId val="54925478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9941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-4.0092246351093985</c:v>
                </c:pt>
                <c:pt idx="1">
                  <c:v>2.8486100052222074</c:v>
                </c:pt>
                <c:pt idx="2">
                  <c:v>3.3347754442708322</c:v>
                </c:pt>
                <c:pt idx="3">
                  <c:v>-3.9014579859809051</c:v>
                </c:pt>
                <c:pt idx="4">
                  <c:v>-1.0874166024560816</c:v>
                </c:pt>
                <c:pt idx="5">
                  <c:v>-2.9305150654362122</c:v>
                </c:pt>
                <c:pt idx="6">
                  <c:v>-0.46142996528555358</c:v>
                </c:pt>
                <c:pt idx="7">
                  <c:v>2.4104811747428068</c:v>
                </c:pt>
                <c:pt idx="8">
                  <c:v>1.881032103606195</c:v>
                </c:pt>
                <c:pt idx="9">
                  <c:v>1.2155087461948932</c:v>
                </c:pt>
                <c:pt idx="10">
                  <c:v>-0.50189806549509886</c:v>
                </c:pt>
                <c:pt idx="11">
                  <c:v>-10.661329294144185</c:v>
                </c:pt>
                <c:pt idx="12">
                  <c:v>13.513556665717408</c:v>
                </c:pt>
                <c:pt idx="13">
                  <c:v>0.23443815607697704</c:v>
                </c:pt>
                <c:pt idx="14">
                  <c:v>1.8377938874441169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C0-4B5F-BAB8-5776B88C9E17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1.9459043261613296</c:v>
                </c:pt>
                <c:pt idx="1">
                  <c:v>-3.6269098540363864</c:v>
                </c:pt>
                <c:pt idx="2">
                  <c:v>-5.8396101427672047</c:v>
                </c:pt>
                <c:pt idx="3">
                  <c:v>-9.126361198230315</c:v>
                </c:pt>
                <c:pt idx="4">
                  <c:v>-7.0461912407217326</c:v>
                </c:pt>
                <c:pt idx="5">
                  <c:v>-5.5639861035491904</c:v>
                </c:pt>
                <c:pt idx="6">
                  <c:v>-6.6441346656792799</c:v>
                </c:pt>
                <c:pt idx="7">
                  <c:v>-2.3997635650718108</c:v>
                </c:pt>
                <c:pt idx="8">
                  <c:v>0.13300714913424549</c:v>
                </c:pt>
                <c:pt idx="9">
                  <c:v>-0.84563540991582364</c:v>
                </c:pt>
                <c:pt idx="10">
                  <c:v>-0.83784928565073802</c:v>
                </c:pt>
                <c:pt idx="11">
                  <c:v>-0.64293291596381197</c:v>
                </c:pt>
                <c:pt idx="12">
                  <c:v>33.076860710239828</c:v>
                </c:pt>
                <c:pt idx="13">
                  <c:v>-5.5289841297623603</c:v>
                </c:pt>
                <c:pt idx="14">
                  <c:v>-0.56905826445002861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C0-4B5F-BAB8-5776B88C9E17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-1.3229240142530019</c:v>
                </c:pt>
                <c:pt idx="1">
                  <c:v>-1.5723518372168233</c:v>
                </c:pt>
                <c:pt idx="2">
                  <c:v>1.9861341716612246</c:v>
                </c:pt>
                <c:pt idx="3">
                  <c:v>0.23863763551328354</c:v>
                </c:pt>
                <c:pt idx="4">
                  <c:v>-2.2465858882991352</c:v>
                </c:pt>
                <c:pt idx="5">
                  <c:v>0.94872515336343888</c:v>
                </c:pt>
                <c:pt idx="6">
                  <c:v>1.4290906572757001</c:v>
                </c:pt>
                <c:pt idx="7">
                  <c:v>0.62180308702033393</c:v>
                </c:pt>
                <c:pt idx="8">
                  <c:v>1.1187358194130637</c:v>
                </c:pt>
                <c:pt idx="9">
                  <c:v>1.4674047984724492</c:v>
                </c:pt>
                <c:pt idx="10">
                  <c:v>3.4272814317153122</c:v>
                </c:pt>
                <c:pt idx="11">
                  <c:v>-13.47998705015624</c:v>
                </c:pt>
                <c:pt idx="12">
                  <c:v>6.0339529126494762</c:v>
                </c:pt>
                <c:pt idx="13">
                  <c:v>1.4984009300283319</c:v>
                </c:pt>
                <c:pt idx="14">
                  <c:v>2.3268833472366302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C0-4B5F-BAB8-5776B88C9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034624"/>
        <c:axId val="368090432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98.014483679672125</c:v>
                </c:pt>
                <c:pt idx="1">
                  <c:v>100.80653406833817</c:v>
                </c:pt>
                <c:pt idx="2">
                  <c:v>104.16820561266961</c:v>
                </c:pt>
                <c:pt idx="3">
                  <c:v>100.10412683594109</c:v>
                </c:pt>
                <c:pt idx="4">
                  <c:v>99.015577940983391</c:v>
                </c:pt>
                <c:pt idx="5">
                  <c:v>96.113911512294138</c:v>
                </c:pt>
                <c:pt idx="6">
                  <c:v>95.670413123768355</c:v>
                </c:pt>
                <c:pt idx="7">
                  <c:v>97.97653042191547</c:v>
                </c:pt>
                <c:pt idx="8">
                  <c:v>99.819500413151204</c:v>
                </c:pt>
                <c:pt idx="9">
                  <c:v>101.0328151710811</c:v>
                </c:pt>
                <c:pt idx="10">
                  <c:v>100.52573342622222</c:v>
                </c:pt>
                <c:pt idx="11">
                  <c:v>89.808353960299073</c:v>
                </c:pt>
                <c:pt idx="12">
                  <c:v>101.94465676327215</c:v>
                </c:pt>
                <c:pt idx="13">
                  <c:v>102.18365393680696</c:v>
                </c:pt>
                <c:pt idx="14">
                  <c:v>104.06157888282466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BC0-4B5F-BAB8-5776B88C9E17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143.90200309775915</c:v>
                </c:pt>
                <c:pt idx="1">
                  <c:v>138.68280716725079</c:v>
                </c:pt>
                <c:pt idx="2">
                  <c:v>130.58427189363772</c:v>
                </c:pt>
                <c:pt idx="3">
                  <c:v>118.66667957254518</c:v>
                </c:pt>
                <c:pt idx="4">
                  <c:v>110.30519839084918</c:v>
                </c:pt>
                <c:pt idx="5">
                  <c:v>104.16783248088997</c:v>
                </c:pt>
                <c:pt idx="6">
                  <c:v>97.246781412540429</c:v>
                </c:pt>
                <c:pt idx="7">
                  <c:v>94.913088583997251</c:v>
                </c:pt>
                <c:pt idx="8">
                  <c:v>95.039329777278084</c:v>
                </c:pt>
                <c:pt idx="9">
                  <c:v>94.235643551334746</c:v>
                </c:pt>
                <c:pt idx="10">
                  <c:v>93.446090885011529</c:v>
                </c:pt>
                <c:pt idx="11">
                  <c:v>92.845295208030322</c:v>
                </c:pt>
                <c:pt idx="12">
                  <c:v>123.5556041800015</c:v>
                </c:pt>
                <c:pt idx="13">
                  <c:v>116.72423443345721</c:v>
                </c:pt>
                <c:pt idx="14">
                  <c:v>116.0600055307976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BC0-4B5F-BAB8-5776B88C9E17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112.81829642046425</c:v>
                </c:pt>
                <c:pt idx="1">
                  <c:v>111.04439586398036</c:v>
                </c:pt>
                <c:pt idx="2">
                  <c:v>113.24988655594964</c:v>
                </c:pt>
                <c:pt idx="3">
                  <c:v>113.52014340744824</c:v>
                </c:pt>
                <c:pt idx="4">
                  <c:v>110.96981588527956</c:v>
                </c:pt>
                <c:pt idx="5">
                  <c:v>112.02261444122431</c:v>
                </c:pt>
                <c:pt idx="6">
                  <c:v>113.62351915823983</c:v>
                </c:pt>
                <c:pt idx="7">
                  <c:v>114.3300337079469</c:v>
                </c:pt>
                <c:pt idx="8">
                  <c:v>115.60908474738471</c:v>
                </c:pt>
                <c:pt idx="9">
                  <c:v>117.30553800443793</c:v>
                </c:pt>
                <c:pt idx="10">
                  <c:v>121.32592892683779</c:v>
                </c:pt>
                <c:pt idx="11">
                  <c:v>104.97120941901829</c:v>
                </c:pt>
                <c:pt idx="12">
                  <c:v>111.30512276720053</c:v>
                </c:pt>
                <c:pt idx="13">
                  <c:v>112.97291976191345</c:v>
                </c:pt>
                <c:pt idx="14">
                  <c:v>115.60166781874041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BC0-4B5F-BAB8-5776B88C9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034112"/>
        <c:axId val="368089856"/>
      </c:lineChart>
      <c:catAx>
        <c:axId val="1710341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89856"/>
        <c:crossesAt val="100"/>
        <c:auto val="1"/>
        <c:lblAlgn val="ctr"/>
        <c:lblOffset val="200"/>
        <c:noMultiLvlLbl val="0"/>
      </c:catAx>
      <c:valAx>
        <c:axId val="368089856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034112"/>
        <c:crossesAt val="1"/>
        <c:crossBetween val="between"/>
        <c:majorUnit val="10"/>
      </c:valAx>
      <c:catAx>
        <c:axId val="17103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68090432"/>
        <c:crossesAt val="0"/>
        <c:auto val="1"/>
        <c:lblAlgn val="ctr"/>
        <c:lblOffset val="100"/>
        <c:noMultiLvlLbl val="0"/>
      </c:catAx>
      <c:valAx>
        <c:axId val="36809043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03462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102272"/>
        <c:axId val="368065280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02272"/>
        <c:axId val="368065280"/>
      </c:lineChart>
      <c:dateAx>
        <c:axId val="1701022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5280"/>
        <c:crosses val="autoZero"/>
        <c:auto val="0"/>
        <c:lblOffset val="300"/>
        <c:baseTimeUnit val="days"/>
      </c:dateAx>
      <c:valAx>
        <c:axId val="36806528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010227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Romagna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32-400D-9CB3-674221BCB5BF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32-400D-9CB3-674221BCB5BF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2-400D-9CB3-674221BCB5B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-0.83594026303646096</c:v>
                </c:pt>
                <c:pt idx="1">
                  <c:v>2.6485436046339794</c:v>
                </c:pt>
                <c:pt idx="2">
                  <c:v>-0.16264575349749233</c:v>
                </c:pt>
                <c:pt idx="3">
                  <c:v>-0.42694987784336336</c:v>
                </c:pt>
                <c:pt idx="4">
                  <c:v>-1.2018139805417771</c:v>
                </c:pt>
                <c:pt idx="5">
                  <c:v>0.76960774431182877</c:v>
                </c:pt>
                <c:pt idx="6">
                  <c:v>2.2047381209670203</c:v>
                </c:pt>
                <c:pt idx="7">
                  <c:v>-0.59852964318034552</c:v>
                </c:pt>
                <c:pt idx="8">
                  <c:v>-1.2470650079873358</c:v>
                </c:pt>
                <c:pt idx="9">
                  <c:v>6.821831787602739</c:v>
                </c:pt>
                <c:pt idx="10">
                  <c:v>1.1344668337443631</c:v>
                </c:pt>
                <c:pt idx="11">
                  <c:v>-3.9545359481857334</c:v>
                </c:pt>
                <c:pt idx="12">
                  <c:v>0.60473513580288074</c:v>
                </c:pt>
                <c:pt idx="13">
                  <c:v>-0.48311331619222964</c:v>
                </c:pt>
                <c:pt idx="14">
                  <c:v>0.62917130418005396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B32-400D-9CB3-674221BCB5BF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B32-400D-9CB3-674221BCB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248640"/>
        <c:axId val="388229376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107.83583827585088</c:v>
                </c:pt>
                <c:pt idx="1">
                  <c:v>110.69191747400936</c:v>
                </c:pt>
                <c:pt idx="2">
                  <c:v>110.51188177077293</c:v>
                </c:pt>
                <c:pt idx="3">
                  <c:v>110.04005142655021</c:v>
                </c:pt>
                <c:pt idx="4">
                  <c:v>108.71757470431058</c:v>
                </c:pt>
                <c:pt idx="5">
                  <c:v>109.55427357866296</c:v>
                </c:pt>
                <c:pt idx="6">
                  <c:v>111.96965841140025</c:v>
                </c:pt>
                <c:pt idx="7">
                  <c:v>111.29948681444024</c:v>
                </c:pt>
                <c:pt idx="8">
                  <c:v>109.91150986030787</c:v>
                </c:pt>
                <c:pt idx="9">
                  <c:v>117.40948817819248</c:v>
                </c:pt>
                <c:pt idx="10">
                  <c:v>118.74145988124309</c:v>
                </c:pt>
                <c:pt idx="11">
                  <c:v>114.04578616483879</c:v>
                </c:pt>
                <c:pt idx="12">
                  <c:v>114.73546110468018</c:v>
                </c:pt>
                <c:pt idx="13">
                  <c:v>114.18115881368892</c:v>
                </c:pt>
                <c:pt idx="14">
                  <c:v>114.89955389972491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B32-400D-9CB3-674221BCB5BF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B32-400D-9CB3-674221BCB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48128"/>
        <c:axId val="388228800"/>
      </c:lineChart>
      <c:catAx>
        <c:axId val="1712481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88228800"/>
        <c:crossesAt val="100"/>
        <c:auto val="1"/>
        <c:lblAlgn val="ctr"/>
        <c:lblOffset val="100"/>
        <c:noMultiLvlLbl val="0"/>
      </c:catAx>
      <c:valAx>
        <c:axId val="38822880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248128"/>
        <c:crosses val="autoZero"/>
        <c:crossBetween val="between"/>
      </c:valAx>
      <c:catAx>
        <c:axId val="1712486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29376"/>
        <c:crossesAt val="0"/>
        <c:auto val="1"/>
        <c:lblAlgn val="ctr"/>
        <c:lblOffset val="100"/>
        <c:noMultiLvlLbl val="0"/>
      </c:catAx>
      <c:valAx>
        <c:axId val="3882293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248640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70.554647469245921</c:v>
                </c:pt>
                <c:pt idx="1">
                  <c:v>70.013250487116252</c:v>
                </c:pt>
                <c:pt idx="2">
                  <c:v>69.944193352587476</c:v>
                </c:pt>
                <c:pt idx="3">
                  <c:v>70.438950951097553</c:v>
                </c:pt>
                <c:pt idx="4">
                  <c:v>69.554610629440887</c:v>
                </c:pt>
                <c:pt idx="5">
                  <c:v>70.483775706380797</c:v>
                </c:pt>
                <c:pt idx="6">
                  <c:v>70.91995105936914</c:v>
                </c:pt>
                <c:pt idx="7">
                  <c:v>71.380853191476362</c:v>
                </c:pt>
                <c:pt idx="8">
                  <c:v>70.690781516177637</c:v>
                </c:pt>
                <c:pt idx="9">
                  <c:v>72.912237971148969</c:v>
                </c:pt>
                <c:pt idx="10">
                  <c:v>74.294476810075381</c:v>
                </c:pt>
                <c:pt idx="11">
                  <c:v>72.11510873442397</c:v>
                </c:pt>
                <c:pt idx="12">
                  <c:v>71.664125167693598</c:v>
                </c:pt>
                <c:pt idx="13">
                  <c:v>71.564843938226431</c:v>
                </c:pt>
                <c:pt idx="14">
                  <c:v>71.836004701263349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44-4CFF-BD24-6812F7E62016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44-4CFF-BD24-6812F7E62016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65.766865238854734</c:v>
                </c:pt>
                <c:pt idx="1">
                  <c:v>65.213397226571871</c:v>
                </c:pt>
                <c:pt idx="2">
                  <c:v>64.673725997526375</c:v>
                </c:pt>
                <c:pt idx="3">
                  <c:v>64.367667778000239</c:v>
                </c:pt>
                <c:pt idx="4">
                  <c:v>63.625412599091966</c:v>
                </c:pt>
                <c:pt idx="5">
                  <c:v>63.966395064350003</c:v>
                </c:pt>
                <c:pt idx="6">
                  <c:v>65.449684864767249</c:v>
                </c:pt>
                <c:pt idx="7">
                  <c:v>65.544496540341115</c:v>
                </c:pt>
                <c:pt idx="8">
                  <c:v>64.754233874394359</c:v>
                </c:pt>
                <c:pt idx="9">
                  <c:v>68.263462366425998</c:v>
                </c:pt>
                <c:pt idx="10">
                  <c:v>69.347773562271726</c:v>
                </c:pt>
                <c:pt idx="11">
                  <c:v>66.783501768046108</c:v>
                </c:pt>
                <c:pt idx="12">
                  <c:v>67.118257980864925</c:v>
                </c:pt>
                <c:pt idx="13">
                  <c:v>66.748852680155039</c:v>
                </c:pt>
                <c:pt idx="14">
                  <c:v>67.134748663837897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44-4CFF-BD24-6812F7E62016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C44-4CFF-BD24-6812F7E62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87040"/>
        <c:axId val="388231680"/>
      </c:lineChart>
      <c:catAx>
        <c:axId val="1712870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31680"/>
        <c:crosses val="autoZero"/>
        <c:auto val="1"/>
        <c:lblAlgn val="ctr"/>
        <c:lblOffset val="100"/>
        <c:tickLblSkip val="2"/>
        <c:noMultiLvlLbl val="0"/>
      </c:catAx>
      <c:valAx>
        <c:axId val="388231680"/>
        <c:scaling>
          <c:orientation val="minMax"/>
          <c:min val="62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287040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39-43F6-AE3F-6BCA66B778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6.785920420732225</c:v>
                </c:pt>
                <c:pt idx="1">
                  <c:v>6.8556355077781284</c:v>
                </c:pt>
                <c:pt idx="2">
                  <c:v>7.535246462122676</c:v>
                </c:pt>
                <c:pt idx="3">
                  <c:v>8.6192129370471751</c:v>
                </c:pt>
                <c:pt idx="4">
                  <c:v>8.5245219212531005</c:v>
                </c:pt>
                <c:pt idx="5">
                  <c:v>9.2466394949962822</c:v>
                </c:pt>
                <c:pt idx="6">
                  <c:v>7.713296629354109</c:v>
                </c:pt>
                <c:pt idx="7">
                  <c:v>8.1763615734312385</c:v>
                </c:pt>
                <c:pt idx="8">
                  <c:v>8.3979091961583396</c:v>
                </c:pt>
                <c:pt idx="9">
                  <c:v>6.3758509326822237</c:v>
                </c:pt>
                <c:pt idx="10">
                  <c:v>6.6582382166164091</c:v>
                </c:pt>
                <c:pt idx="11">
                  <c:v>7.3931899430567345</c:v>
                </c:pt>
                <c:pt idx="12">
                  <c:v>6.3432954441170741</c:v>
                </c:pt>
                <c:pt idx="13">
                  <c:v>6.7295490258156372</c:v>
                </c:pt>
                <c:pt idx="14">
                  <c:v>6.5444286009168531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39-43F6-AE3F-6BCA66B7789F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39-43F6-AE3F-6BCA66B7789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539-43F6-AE3F-6BCA66B778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287552"/>
        <c:axId val="388234560"/>
      </c:lineChart>
      <c:catAx>
        <c:axId val="1712875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34560"/>
        <c:crosses val="autoZero"/>
        <c:auto val="1"/>
        <c:lblAlgn val="ctr"/>
        <c:lblOffset val="100"/>
        <c:tickLblSkip val="2"/>
        <c:noMultiLvlLbl val="0"/>
      </c:catAx>
      <c:valAx>
        <c:axId val="388234560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287552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69-4B97-BC3F-745A18F792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105.60994372752926</c:v>
                </c:pt>
                <c:pt idx="1">
                  <c:v>104.98286886256713</c:v>
                </c:pt>
                <c:pt idx="2">
                  <c:v>107.95173141136267</c:v>
                </c:pt>
                <c:pt idx="3">
                  <c:v>107.93246640602251</c:v>
                </c:pt>
                <c:pt idx="4">
                  <c:v>108.03169709779883</c:v>
                </c:pt>
                <c:pt idx="5">
                  <c:v>108.18631243951758</c:v>
                </c:pt>
                <c:pt idx="6">
                  <c:v>107.86832284516206</c:v>
                </c:pt>
                <c:pt idx="7">
                  <c:v>108.00853489911434</c:v>
                </c:pt>
                <c:pt idx="8">
                  <c:v>107.78735924740144</c:v>
                </c:pt>
                <c:pt idx="9">
                  <c:v>107.66685165039934</c:v>
                </c:pt>
                <c:pt idx="10">
                  <c:v>107.1928038696027</c:v>
                </c:pt>
                <c:pt idx="11">
                  <c:v>105.16090449650764</c:v>
                </c:pt>
                <c:pt idx="12">
                  <c:v>104.80530195476676</c:v>
                </c:pt>
                <c:pt idx="13">
                  <c:v>104.74934176579886</c:v>
                </c:pt>
                <c:pt idx="14">
                  <c:v>104.46171748331437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69-4B97-BC3F-745A18F792B5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69-4B97-BC3F-745A18F792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69-4B97-BC3F-745A18F79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39264"/>
        <c:axId val="398779520"/>
      </c:lineChart>
      <c:catAx>
        <c:axId val="17133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779520"/>
        <c:crosses val="autoZero"/>
        <c:auto val="1"/>
        <c:lblAlgn val="ctr"/>
        <c:lblOffset val="100"/>
        <c:tickLblSkip val="2"/>
        <c:noMultiLvlLbl val="0"/>
      </c:catAx>
      <c:valAx>
        <c:axId val="39877952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339264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Romagna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FFE-4BAA-96F4-83787C919A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94.388340047011766</c:v>
                </c:pt>
                <c:pt idx="1">
                  <c:v>91.116394704947709</c:v>
                </c:pt>
                <c:pt idx="2">
                  <c:v>94.512175599726916</c:v>
                </c:pt>
                <c:pt idx="3">
                  <c:v>94.687909749373901</c:v>
                </c:pt>
                <c:pt idx="4">
                  <c:v>94.268932984463078</c:v>
                </c:pt>
                <c:pt idx="5">
                  <c:v>94.18192340621377</c:v>
                </c:pt>
                <c:pt idx="6">
                  <c:v>92.805027252056234</c:v>
                </c:pt>
                <c:pt idx="7">
                  <c:v>95.050266263564723</c:v>
                </c:pt>
                <c:pt idx="8">
                  <c:v>97.59042741686828</c:v>
                </c:pt>
                <c:pt idx="9">
                  <c:v>92.622754407690294</c:v>
                </c:pt>
                <c:pt idx="10">
                  <c:v>92.218199156747815</c:v>
                </c:pt>
                <c:pt idx="11">
                  <c:v>91.59048694350021</c:v>
                </c:pt>
                <c:pt idx="12">
                  <c:v>91.694652982897097</c:v>
                </c:pt>
                <c:pt idx="13">
                  <c:v>92.881490305261821</c:v>
                </c:pt>
                <c:pt idx="14">
                  <c:v>93.398171558979811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FE-4BAA-96F4-83787C919A80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FE-4BAA-96F4-83787C919A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FFE-4BAA-96F4-83787C919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3600"/>
        <c:axId val="398780672"/>
      </c:lineChart>
      <c:catAx>
        <c:axId val="17135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780672"/>
        <c:crosses val="autoZero"/>
        <c:auto val="1"/>
        <c:lblAlgn val="ctr"/>
        <c:lblOffset val="100"/>
        <c:tickLblSkip val="2"/>
        <c:noMultiLvlLbl val="0"/>
      </c:catAx>
      <c:valAx>
        <c:axId val="398780672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353600"/>
        <c:crosses val="autoZero"/>
        <c:crossBetween val="between"/>
        <c:majorUnit val="5"/>
      </c:valAx>
    </c:plotArea>
    <c:legend>
      <c:legendPos val="b"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dbfc!$V$4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43-45E5-A127-29DF5A51E14B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43-45E5-A127-29DF5A51E14B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43-45E5-A127-29DF5A51E1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dbfc!$V$10:$V$24</c:f>
              <c:numCache>
                <c:formatCode>0.0;[Red]\-0.0</c:formatCode>
                <c:ptCount val="15"/>
                <c:pt idx="0">
                  <c:v>-2.4853759108081075</c:v>
                </c:pt>
                <c:pt idx="1">
                  <c:v>3.8102443178502643</c:v>
                </c:pt>
                <c:pt idx="2">
                  <c:v>0.90990983764596134</c:v>
                </c:pt>
                <c:pt idx="3">
                  <c:v>-2.8631442147695974</c:v>
                </c:pt>
                <c:pt idx="4">
                  <c:v>-0.98836340240159304</c:v>
                </c:pt>
                <c:pt idx="5">
                  <c:v>0.69602520130533918</c:v>
                </c:pt>
                <c:pt idx="6">
                  <c:v>1.390211210529646</c:v>
                </c:pt>
                <c:pt idx="7">
                  <c:v>0.9204094255542028</c:v>
                </c:pt>
                <c:pt idx="8">
                  <c:v>1.3721323319203504</c:v>
                </c:pt>
                <c:pt idx="9">
                  <c:v>1.8704202472517695</c:v>
                </c:pt>
                <c:pt idx="10">
                  <c:v>0.1522274731478479</c:v>
                </c:pt>
                <c:pt idx="11">
                  <c:v>-9.7700725326275375</c:v>
                </c:pt>
                <c:pt idx="12">
                  <c:v>6.6835656576909042</c:v>
                </c:pt>
                <c:pt idx="13">
                  <c:v>2.3203854803070634</c:v>
                </c:pt>
                <c:pt idx="14">
                  <c:v>2.6074683168795243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043-45E5-A127-29DF5A51E14B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043-45E5-A127-29DF5A51E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423744"/>
        <c:axId val="398782976"/>
      </c:barChart>
      <c:lineChart>
        <c:grouping val="standard"/>
        <c:varyColors val="0"/>
        <c:ser>
          <c:idx val="0"/>
          <c:order val="0"/>
          <c:tx>
            <c:strRef>
              <c:f>dbfc!$Q$4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dbfc!$Q$10:$Q$24</c:f>
              <c:numCache>
                <c:formatCode>0.0</c:formatCode>
                <c:ptCount val="15"/>
                <c:pt idx="0">
                  <c:v>105.42196096549139</c:v>
                </c:pt>
                <c:pt idx="1">
                  <c:v>109.43879524294535</c:v>
                </c:pt>
                <c:pt idx="2">
                  <c:v>110.43458960706212</c:v>
                </c:pt>
                <c:pt idx="3">
                  <c:v>107.27268804362299</c:v>
                </c:pt>
                <c:pt idx="4">
                  <c:v>106.21244405422739</c:v>
                </c:pt>
                <c:pt idx="5">
                  <c:v>106.95170943176714</c:v>
                </c:pt>
                <c:pt idx="6">
                  <c:v>108.43856408614064</c:v>
                </c:pt>
                <c:pt idx="7">
                  <c:v>109.43664285092511</c:v>
                </c:pt>
                <c:pt idx="8">
                  <c:v>110.93825841045087</c:v>
                </c:pt>
                <c:pt idx="9">
                  <c:v>113.01327005770845</c:v>
                </c:pt>
                <c:pt idx="10">
                  <c:v>113.18530730303905</c:v>
                </c:pt>
                <c:pt idx="11">
                  <c:v>102.12702068325477</c:v>
                </c:pt>
                <c:pt idx="12">
                  <c:v>108.95274716486365</c:v>
                </c:pt>
                <c:pt idx="13">
                  <c:v>111.48087089047283</c:v>
                </c:pt>
                <c:pt idx="14">
                  <c:v>114.38769927832327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043-45E5-A127-29DF5A51E14B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043-45E5-A127-29DF5A51E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23232"/>
        <c:axId val="398782400"/>
      </c:lineChart>
      <c:catAx>
        <c:axId val="17142323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782400"/>
        <c:crossesAt val="100"/>
        <c:auto val="1"/>
        <c:lblAlgn val="ctr"/>
        <c:lblOffset val="200"/>
        <c:noMultiLvlLbl val="0"/>
      </c:catAx>
      <c:valAx>
        <c:axId val="39878240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423232"/>
        <c:crosses val="autoZero"/>
        <c:crossBetween val="between"/>
        <c:majorUnit val="5"/>
      </c:valAx>
      <c:catAx>
        <c:axId val="171423744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98782976"/>
        <c:crossesAt val="0"/>
        <c:auto val="1"/>
        <c:lblAlgn val="ctr"/>
        <c:lblOffset val="100"/>
        <c:noMultiLvlLbl val="0"/>
      </c:catAx>
      <c:valAx>
        <c:axId val="39878297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42374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dbfc!$S$22:$S$24</c:f>
              <c:numCache>
                <c:formatCode>0.0;[Red]\-0.0</c:formatCode>
                <c:ptCount val="3"/>
                <c:pt idx="0">
                  <c:v>10.799959749065069</c:v>
                </c:pt>
                <c:pt idx="1">
                  <c:v>-0.42650010605086441</c:v>
                </c:pt>
                <c:pt idx="2">
                  <c:v>2.4868953760766477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DC-477B-9D58-2BE8185B93D1}"/>
            </c:ext>
          </c:extLst>
        </c:ser>
        <c:ser>
          <c:idx val="1"/>
          <c:order val="1"/>
          <c:tx>
            <c:strRef>
              <c:f>dbfc!$T$9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dbfc!$T$22:$T$24</c:f>
              <c:numCache>
                <c:formatCode>0.0;[Red]\-0.0</c:formatCode>
                <c:ptCount val="3"/>
                <c:pt idx="0">
                  <c:v>25.977667427668006</c:v>
                </c:pt>
                <c:pt idx="1">
                  <c:v>10.06167880755906</c:v>
                </c:pt>
                <c:pt idx="2">
                  <c:v>6.3916329909213587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DC-477B-9D58-2BE8185B93D1}"/>
            </c:ext>
          </c:extLst>
        </c:ser>
        <c:ser>
          <c:idx val="2"/>
          <c:order val="2"/>
          <c:tx>
            <c:strRef>
              <c:f>dbfc!$U$9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dbfc!$U$22:$U$24</c:f>
              <c:numCache>
                <c:formatCode>0.0;[Red]\-0.0</c:formatCode>
                <c:ptCount val="3"/>
                <c:pt idx="0">
                  <c:v>4.4733933016908756</c:v>
                </c:pt>
                <c:pt idx="1">
                  <c:v>2.8168654161903728</c:v>
                </c:pt>
                <c:pt idx="2">
                  <c:v>2.4213821669365254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8DC-477B-9D58-2BE8185B9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520000"/>
        <c:axId val="398785280"/>
      </c:barChart>
      <c:lineChart>
        <c:grouping val="standard"/>
        <c:varyColors val="0"/>
        <c:ser>
          <c:idx val="3"/>
          <c:order val="3"/>
          <c:tx>
            <c:strRef>
              <c:f>dbfc!$V$9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dbfc!$V$22:$V$24</c:f>
              <c:numCache>
                <c:formatCode>0.0;[Red]\-0.0</c:formatCode>
                <c:ptCount val="3"/>
                <c:pt idx="0">
                  <c:v>6.6835656576909042</c:v>
                </c:pt>
                <c:pt idx="1">
                  <c:v>2.3203854803070634</c:v>
                </c:pt>
                <c:pt idx="2">
                  <c:v>2.6074683168795243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8DC-477B-9D58-2BE8185B9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20000"/>
        <c:axId val="398785280"/>
      </c:lineChart>
      <c:catAx>
        <c:axId val="1715200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8785280"/>
        <c:crosses val="autoZero"/>
        <c:auto val="1"/>
        <c:lblAlgn val="ctr"/>
        <c:lblOffset val="200"/>
        <c:noMultiLvlLbl val="0"/>
      </c:catAx>
      <c:valAx>
        <c:axId val="39878528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520000"/>
        <c:crosses val="autoZero"/>
        <c:crossBetween val="between"/>
      </c:valAx>
      <c:spPr>
        <a:ln>
          <a:noFill/>
        </a:ln>
      </c:spPr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dbfc!$S$9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dbfc!$S$10:$S$24</c:f>
              <c:numCache>
                <c:formatCode>0.0;[Red]\-0.0</c:formatCode>
                <c:ptCount val="15"/>
                <c:pt idx="0">
                  <c:v>-15.45822348222049</c:v>
                </c:pt>
                <c:pt idx="1">
                  <c:v>13.886177345875916</c:v>
                </c:pt>
                <c:pt idx="2">
                  <c:v>3.7601613952074731</c:v>
                </c:pt>
                <c:pt idx="3">
                  <c:v>-3.0840540543476958</c:v>
                </c:pt>
                <c:pt idx="4">
                  <c:v>1.153830474055928</c:v>
                </c:pt>
                <c:pt idx="5">
                  <c:v>0.74722646773224266</c:v>
                </c:pt>
                <c:pt idx="6">
                  <c:v>8.6695492048395764</c:v>
                </c:pt>
                <c:pt idx="7">
                  <c:v>2.6523063417679849</c:v>
                </c:pt>
                <c:pt idx="8">
                  <c:v>4.4886450114175025</c:v>
                </c:pt>
                <c:pt idx="9">
                  <c:v>6.7874178148126019</c:v>
                </c:pt>
                <c:pt idx="10">
                  <c:v>2.4849017414433128</c:v>
                </c:pt>
                <c:pt idx="11">
                  <c:v>-14.124583235187572</c:v>
                </c:pt>
                <c:pt idx="12">
                  <c:v>10.799959749065069</c:v>
                </c:pt>
                <c:pt idx="13">
                  <c:v>-0.42650010605086441</c:v>
                </c:pt>
                <c:pt idx="14">
                  <c:v>2.4868953760766477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28-4E28-8BE8-2B2BFAF0AB21}"/>
            </c:ext>
          </c:extLst>
        </c:ser>
        <c:ser>
          <c:idx val="4"/>
          <c:order val="4"/>
          <c:tx>
            <c:strRef>
              <c:f>dbfc!$T$9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dbfc!$T$10:$T$24</c:f>
              <c:numCache>
                <c:formatCode>0.0;[Red]\-0.0</c:formatCode>
                <c:ptCount val="15"/>
                <c:pt idx="0">
                  <c:v>-2.6956988314266517</c:v>
                </c:pt>
                <c:pt idx="1">
                  <c:v>-5.3721296949619024</c:v>
                </c:pt>
                <c:pt idx="2">
                  <c:v>-7.7661583858984589</c:v>
                </c:pt>
                <c:pt idx="3">
                  <c:v>-13.677451057914658</c:v>
                </c:pt>
                <c:pt idx="4">
                  <c:v>-8.7852628749353627</c:v>
                </c:pt>
                <c:pt idx="5">
                  <c:v>-10.704239326246878</c:v>
                </c:pt>
                <c:pt idx="6">
                  <c:v>-9.8707862709288214</c:v>
                </c:pt>
                <c:pt idx="7">
                  <c:v>14.181671232238703</c:v>
                </c:pt>
                <c:pt idx="8">
                  <c:v>-5.1703088996290063</c:v>
                </c:pt>
                <c:pt idx="9">
                  <c:v>3.5945598708187365</c:v>
                </c:pt>
                <c:pt idx="10">
                  <c:v>-5.9175570817872174</c:v>
                </c:pt>
                <c:pt idx="11">
                  <c:v>-1.7558008531725511</c:v>
                </c:pt>
                <c:pt idx="12">
                  <c:v>25.977667427668006</c:v>
                </c:pt>
                <c:pt idx="13">
                  <c:v>10.06167880755906</c:v>
                </c:pt>
                <c:pt idx="14">
                  <c:v>6.3916329909213587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F28-4E28-8BE8-2B2BFAF0AB21}"/>
            </c:ext>
          </c:extLst>
        </c:ser>
        <c:ser>
          <c:idx val="5"/>
          <c:order val="5"/>
          <c:tx>
            <c:strRef>
              <c:f>dbfc!$U$9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dbfc!$U$10:$U$24</c:f>
              <c:numCache>
                <c:formatCode>0.0;[Red]\-0.0</c:formatCode>
                <c:ptCount val="15"/>
                <c:pt idx="0">
                  <c:v>0.89573801770927997</c:v>
                </c:pt>
                <c:pt idx="1">
                  <c:v>2.5712703075223553</c:v>
                </c:pt>
                <c:pt idx="2">
                  <c:v>0.55588030421755974</c:v>
                </c:pt>
                <c:pt idx="3">
                  <c:v>-2.0568474234020195</c:v>
                </c:pt>
                <c:pt idx="4">
                  <c:v>-0.85751771395835563</c:v>
                </c:pt>
                <c:pt idx="5">
                  <c:v>1.4543909584737058</c:v>
                </c:pt>
                <c:pt idx="6">
                  <c:v>0.20581739410672206</c:v>
                </c:pt>
                <c:pt idx="7">
                  <c:v>-0.56738985729121172</c:v>
                </c:pt>
                <c:pt idx="8">
                  <c:v>1.0427473288908695</c:v>
                </c:pt>
                <c:pt idx="9">
                  <c:v>0.56723039096957528</c:v>
                </c:pt>
                <c:pt idx="10">
                  <c:v>1.288697725148058E-2</c:v>
                </c:pt>
                <c:pt idx="11">
                  <c:v>-9.093917503907889</c:v>
                </c:pt>
                <c:pt idx="12">
                  <c:v>4.4733933016908756</c:v>
                </c:pt>
                <c:pt idx="13">
                  <c:v>2.8168654161903728</c:v>
                </c:pt>
                <c:pt idx="14">
                  <c:v>2.4213821669365254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F28-4E28-8BE8-2B2BFAF0A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656704"/>
        <c:axId val="388212416"/>
      </c:barChart>
      <c:lineChart>
        <c:grouping val="standard"/>
        <c:varyColors val="0"/>
        <c:ser>
          <c:idx val="0"/>
          <c:order val="0"/>
          <c:tx>
            <c:strRef>
              <c:f>dbfc!$N$9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28-4E28-8BE8-2B2BFAF0AB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dbfc!$N$10:$N$24</c:f>
              <c:numCache>
                <c:formatCode>0.0</c:formatCode>
                <c:ptCount val="15"/>
                <c:pt idx="0">
                  <c:v>98.386029419536356</c:v>
                </c:pt>
                <c:pt idx="1">
                  <c:v>112.04808794829884</c:v>
                </c:pt>
                <c:pt idx="2">
                  <c:v>116.26127689539889</c:v>
                </c:pt>
                <c:pt idx="3">
                  <c:v>112.67571627166994</c:v>
                </c:pt>
                <c:pt idx="4">
                  <c:v>113.97580302287327</c:v>
                </c:pt>
                <c:pt idx="5">
                  <c:v>114.82746038987052</c:v>
                </c:pt>
                <c:pt idx="6">
                  <c:v>124.78248356903801</c:v>
                </c:pt>
                <c:pt idx="7">
                  <c:v>128.0920972941552</c:v>
                </c:pt>
                <c:pt idx="8">
                  <c:v>133.84169682936934</c:v>
                </c:pt>
                <c:pt idx="9">
                  <c:v>142.92609200361343</c:v>
                </c:pt>
                <c:pt idx="10">
                  <c:v>146.47766495278807</c:v>
                </c:pt>
                <c:pt idx="11">
                  <c:v>125.78830524557236</c:v>
                </c:pt>
                <c:pt idx="12">
                  <c:v>139.3733915811253</c:v>
                </c:pt>
                <c:pt idx="13">
                  <c:v>138.77896391822512</c:v>
                </c:pt>
                <c:pt idx="14">
                  <c:v>142.23025155487451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28-4E28-8BE8-2B2BFAF0AB21}"/>
            </c:ext>
          </c:extLst>
        </c:ser>
        <c:ser>
          <c:idx val="1"/>
          <c:order val="1"/>
          <c:tx>
            <c:strRef>
              <c:f>dbfc!$O$9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28-4E28-8BE8-2B2BFAF0AB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dbfc!$O$10:$O$24</c:f>
              <c:numCache>
                <c:formatCode>0.0</c:formatCode>
                <c:ptCount val="15"/>
                <c:pt idx="0">
                  <c:v>131.000174644731</c:v>
                </c:pt>
                <c:pt idx="1">
                  <c:v>123.96267536218947</c:v>
                </c:pt>
                <c:pt idx="2">
                  <c:v>114.33553765416471</c:v>
                </c:pt>
                <c:pt idx="3">
                  <c:v>98.697350449712744</c:v>
                </c:pt>
                <c:pt idx="4">
                  <c:v>90.02652876210928</c:v>
                </c:pt>
                <c:pt idx="5">
                  <c:v>80.38987366630063</c:v>
                </c:pt>
                <c:pt idx="6">
                  <c:v>72.454761053230399</c:v>
                </c:pt>
                <c:pt idx="7">
                  <c:v>82.730057057903664</c:v>
                </c:pt>
                <c:pt idx="8">
                  <c:v>78.452657555170731</c:v>
                </c:pt>
                <c:pt idx="9">
                  <c:v>81.272685301239733</c:v>
                </c:pt>
                <c:pt idx="10">
                  <c:v>76.463327756637582</c:v>
                </c:pt>
                <c:pt idx="11">
                  <c:v>75.120783995522416</c:v>
                </c:pt>
                <c:pt idx="12">
                  <c:v>94.635411430936074</c:v>
                </c:pt>
                <c:pt idx="13">
                  <c:v>104.15732256732888</c:v>
                </c:pt>
                <c:pt idx="14">
                  <c:v>110.81467635900266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28-4E28-8BE8-2B2BFAF0AB21}"/>
            </c:ext>
          </c:extLst>
        </c:ser>
        <c:ser>
          <c:idx val="2"/>
          <c:order val="2"/>
          <c:tx>
            <c:strRef>
              <c:f>dbfc!$P$9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28-4E28-8BE8-2B2BFAF0AB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dbfc!$P$10:$P$24</c:f>
              <c:numCache>
                <c:formatCode>0.0</c:formatCode>
                <c:ptCount val="15"/>
                <c:pt idx="0">
                  <c:v>105.17890539102746</c:v>
                </c:pt>
                <c:pt idx="1">
                  <c:v>107.88333935512397</c:v>
                </c:pt>
                <c:pt idx="2">
                  <c:v>108.48304159013129</c:v>
                </c:pt>
                <c:pt idx="3">
                  <c:v>106.25171094435653</c:v>
                </c:pt>
                <c:pt idx="4">
                  <c:v>105.34058370162485</c:v>
                </c:pt>
                <c:pt idx="5">
                  <c:v>106.87264762658472</c:v>
                </c:pt>
                <c:pt idx="6">
                  <c:v>107.09261012494261</c:v>
                </c:pt>
                <c:pt idx="7">
                  <c:v>106.48497751718527</c:v>
                </c:pt>
                <c:pt idx="8">
                  <c:v>107.59534677591574</c:v>
                </c:pt>
                <c:pt idx="9">
                  <c:v>108.20566028209784</c:v>
                </c:pt>
                <c:pt idx="10">
                  <c:v>108.21960472092321</c:v>
                </c:pt>
                <c:pt idx="11">
                  <c:v>98.378203144547243</c:v>
                </c:pt>
                <c:pt idx="12">
                  <c:v>102.77904709433928</c:v>
                </c:pt>
                <c:pt idx="13">
                  <c:v>105.67419452702973</c:v>
                </c:pt>
                <c:pt idx="14">
                  <c:v>108.23297062836103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F28-4E28-8BE8-2B2BFAF0A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56192"/>
        <c:axId val="388211840"/>
      </c:lineChart>
      <c:catAx>
        <c:axId val="1716561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11840"/>
        <c:crossesAt val="100"/>
        <c:auto val="1"/>
        <c:lblAlgn val="ctr"/>
        <c:lblOffset val="200"/>
        <c:noMultiLvlLbl val="0"/>
      </c:catAx>
      <c:valAx>
        <c:axId val="388211840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656192"/>
        <c:crossesAt val="1"/>
        <c:crossBetween val="between"/>
        <c:majorUnit val="20"/>
      </c:valAx>
      <c:catAx>
        <c:axId val="17165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88212416"/>
        <c:crossesAt val="0"/>
        <c:auto val="1"/>
        <c:lblAlgn val="ctr"/>
        <c:lblOffset val="100"/>
        <c:noMultiLvlLbl val="0"/>
      </c:catAx>
      <c:valAx>
        <c:axId val="388212416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656704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dbfc!$W$9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dbfc!$W$10:$W$24</c:f>
              <c:numCache>
                <c:formatCode>0.0</c:formatCode>
                <c:ptCount val="15"/>
                <c:pt idx="0">
                  <c:v>4.4901148113623464</c:v>
                </c:pt>
                <c:pt idx="1">
                  <c:v>4.3352191910031328</c:v>
                </c:pt>
                <c:pt idx="2">
                  <c:v>4.6839136177490488</c:v>
                </c:pt>
                <c:pt idx="3">
                  <c:v>4.9438597895249234</c:v>
                </c:pt>
                <c:pt idx="4">
                  <c:v>4.9105274848392426</c:v>
                </c:pt>
                <c:pt idx="5">
                  <c:v>5.0312522846011092</c:v>
                </c:pt>
                <c:pt idx="6">
                  <c:v>4.9383587053617655</c:v>
                </c:pt>
                <c:pt idx="7">
                  <c:v>4.9786289289456578</c:v>
                </c:pt>
                <c:pt idx="8">
                  <c:v>4.842851524442719</c:v>
                </c:pt>
                <c:pt idx="9">
                  <c:v>4.5137216801213382</c:v>
                </c:pt>
                <c:pt idx="10">
                  <c:v>4.3400254538003242</c:v>
                </c:pt>
                <c:pt idx="11">
                  <c:v>4.6263068355805768</c:v>
                </c:pt>
                <c:pt idx="12">
                  <c:v>4.2056961432882813</c:v>
                </c:pt>
                <c:pt idx="13">
                  <c:v>4.0971811533135085</c:v>
                </c:pt>
                <c:pt idx="14">
                  <c:v>4.0110880555611779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2B-4D86-A485-C3E04F337F63}"/>
            </c:ext>
          </c:extLst>
        </c:ser>
        <c:ser>
          <c:idx val="1"/>
          <c:order val="1"/>
          <c:tx>
            <c:strRef>
              <c:f>dbfc!$X$9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B-4D86-A485-C3E04F337F63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2B-4D86-A485-C3E04F337F63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2B-4D86-A485-C3E04F337F63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2B-4D86-A485-C3E04F337F63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2B-4D86-A485-C3E04F337F63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2B-4D86-A485-C3E04F337F63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2B-4D86-A485-C3E04F337F63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2B-4D86-A485-C3E04F337F63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2B-4D86-A485-C3E04F337F63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92B-4D86-A485-C3E04F337F63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2B-4D86-A485-C3E04F337F63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dbfc!$X$10:$X$24</c:f>
              <c:numCache>
                <c:formatCode>0.0</c:formatCode>
                <c:ptCount val="15"/>
                <c:pt idx="0">
                  <c:v>17.788234630457893</c:v>
                </c:pt>
                <c:pt idx="1">
                  <c:v>19.514779654998225</c:v>
                </c:pt>
                <c:pt idx="2">
                  <c:v>20.065984498968639</c:v>
                </c:pt>
                <c:pt idx="3">
                  <c:v>20.020350188687434</c:v>
                </c:pt>
                <c:pt idx="4">
                  <c:v>20.453506058568106</c:v>
                </c:pt>
                <c:pt idx="5">
                  <c:v>20.463906125611224</c:v>
                </c:pt>
                <c:pt idx="6">
                  <c:v>21.933117872915318</c:v>
                </c:pt>
                <c:pt idx="7">
                  <c:v>22.309512493421455</c:v>
                </c:pt>
                <c:pt idx="8">
                  <c:v>22.995380265557237</c:v>
                </c:pt>
                <c:pt idx="9">
                  <c:v>24.105302346534724</c:v>
                </c:pt>
                <c:pt idx="10">
                  <c:v>24.666745860392862</c:v>
                </c:pt>
                <c:pt idx="11">
                  <c:v>23.47632476773212</c:v>
                </c:pt>
                <c:pt idx="12">
                  <c:v>24.382160675683952</c:v>
                </c:pt>
                <c:pt idx="13">
                  <c:v>23.727598973146296</c:v>
                </c:pt>
                <c:pt idx="14">
                  <c:v>23.699716924857679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92B-4D86-A485-C3E04F337F63}"/>
            </c:ext>
          </c:extLst>
        </c:ser>
        <c:ser>
          <c:idx val="2"/>
          <c:order val="2"/>
          <c:tx>
            <c:strRef>
              <c:f>dbfc!$Y$9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2B-4D86-A485-C3E04F337F63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92B-4D86-A485-C3E04F337F63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92B-4D86-A485-C3E04F337F63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92B-4D86-A485-C3E04F337F63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92B-4D86-A485-C3E04F337F63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92B-4D86-A485-C3E04F337F63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92B-4D86-A485-C3E04F337F63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92B-4D86-A485-C3E04F337F63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92B-4D86-A485-C3E04F337F63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92B-4D86-A485-C3E04F337F63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92B-4D86-A485-C3E04F337F63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dbfc!$Y$10:$Y$24</c:f>
              <c:numCache>
                <c:formatCode>0.0</c:formatCode>
                <c:ptCount val="15"/>
                <c:pt idx="0">
                  <c:v>8.4168244741249172</c:v>
                </c:pt>
                <c:pt idx="1">
                  <c:v>7.6723273310012843</c:v>
                </c:pt>
                <c:pt idx="2">
                  <c:v>7.0126732349444234</c:v>
                </c:pt>
                <c:pt idx="3">
                  <c:v>6.2319479423626278</c:v>
                </c:pt>
                <c:pt idx="4">
                  <c:v>5.7411988416064883</c:v>
                </c:pt>
                <c:pt idx="5">
                  <c:v>5.0912110653388121</c:v>
                </c:pt>
                <c:pt idx="6">
                  <c:v>4.5257510046500373</c:v>
                </c:pt>
                <c:pt idx="7">
                  <c:v>5.1204490373487879</c:v>
                </c:pt>
                <c:pt idx="8">
                  <c:v>4.7899811253558857</c:v>
                </c:pt>
                <c:pt idx="9">
                  <c:v>4.8710507453134682</c:v>
                </c:pt>
                <c:pt idx="10">
                  <c:v>4.5758378546352674</c:v>
                </c:pt>
                <c:pt idx="11">
                  <c:v>4.9822662842873049</c:v>
                </c:pt>
                <c:pt idx="12">
                  <c:v>5.8833268379119019</c:v>
                </c:pt>
                <c:pt idx="13">
                  <c:v>6.3284439920212918</c:v>
                </c:pt>
                <c:pt idx="14">
                  <c:v>6.5618370830807224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592B-4D86-A485-C3E04F337F63}"/>
            </c:ext>
          </c:extLst>
        </c:ser>
        <c:ser>
          <c:idx val="3"/>
          <c:order val="3"/>
          <c:tx>
            <c:strRef>
              <c:f>dbfc!$Z$9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92B-4D86-A485-C3E04F337F63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92B-4D86-A485-C3E04F337F63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592B-4D86-A485-C3E04F337F63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92B-4D86-A485-C3E04F337F63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92B-4D86-A485-C3E04F337F63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92B-4D86-A485-C3E04F337F63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92B-4D86-A485-C3E04F337F63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592B-4D86-A485-C3E04F337F63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592B-4D86-A485-C3E04F337F63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92B-4D86-A485-C3E04F337F63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592B-4D86-A485-C3E04F337F63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dbfc!$Z$10:$Z$24</c:f>
              <c:numCache>
                <c:formatCode>0.0</c:formatCode>
                <c:ptCount val="15"/>
                <c:pt idx="0">
                  <c:v>69.304826084054838</c:v>
                </c:pt>
                <c:pt idx="1">
                  <c:v>68.47767382299736</c:v>
                </c:pt>
                <c:pt idx="2">
                  <c:v>68.237428648337882</c:v>
                </c:pt>
                <c:pt idx="3">
                  <c:v>68.80384207942501</c:v>
                </c:pt>
                <c:pt idx="4">
                  <c:v>68.894767614986165</c:v>
                </c:pt>
                <c:pt idx="5">
                  <c:v>69.413630524448863</c:v>
                </c:pt>
                <c:pt idx="6">
                  <c:v>68.60277241707287</c:v>
                </c:pt>
                <c:pt idx="7">
                  <c:v>67.591409540284104</c:v>
                </c:pt>
                <c:pt idx="8">
                  <c:v>67.371787084644154</c:v>
                </c:pt>
                <c:pt idx="9">
                  <c:v>66.509925228030468</c:v>
                </c:pt>
                <c:pt idx="10">
                  <c:v>66.417390831171559</c:v>
                </c:pt>
                <c:pt idx="11">
                  <c:v>66.915102112399993</c:v>
                </c:pt>
                <c:pt idx="12">
                  <c:v>65.528816343115864</c:v>
                </c:pt>
                <c:pt idx="13">
                  <c:v>65.846775881518909</c:v>
                </c:pt>
                <c:pt idx="14">
                  <c:v>65.727357936500425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592B-4D86-A485-C3E04F337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58752"/>
        <c:axId val="388214720"/>
      </c:areaChart>
      <c:catAx>
        <c:axId val="17165875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14720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3882147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658752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dbfc!$I$4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92-4179-BC8F-A2F9544C1E95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92-4179-BC8F-A2F9544C1E95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92-4179-BC8F-A2F9544C1E9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dbfc!$I$10:$I$24</c:f>
              <c:numCache>
                <c:formatCode>0.0;[Red]\-0.0</c:formatCode>
                <c:ptCount val="15"/>
                <c:pt idx="0">
                  <c:v>-26.144278868408456</c:v>
                </c:pt>
                <c:pt idx="1">
                  <c:v>12.212738032668824</c:v>
                </c:pt>
                <c:pt idx="2">
                  <c:v>4.6935376276588281</c:v>
                </c:pt>
                <c:pt idx="3">
                  <c:v>1.1649555451747284</c:v>
                </c:pt>
                <c:pt idx="4">
                  <c:v>6.1330846718138821</c:v>
                </c:pt>
                <c:pt idx="5">
                  <c:v>-0.52172708446408533</c:v>
                </c:pt>
                <c:pt idx="6">
                  <c:v>7.5379353868883392</c:v>
                </c:pt>
                <c:pt idx="7">
                  <c:v>4.1472336772443663</c:v>
                </c:pt>
                <c:pt idx="8">
                  <c:v>5.6890266679065382</c:v>
                </c:pt>
                <c:pt idx="9">
                  <c:v>0.95183872612338849</c:v>
                </c:pt>
                <c:pt idx="10">
                  <c:v>0.76212465427456522</c:v>
                </c:pt>
                <c:pt idx="11">
                  <c:v>-7.7102877347768661</c:v>
                </c:pt>
                <c:pt idx="12">
                  <c:v>11.128343587451628</c:v>
                </c:pt>
                <c:pt idx="13">
                  <c:v>4.32871688390426</c:v>
                </c:pt>
                <c:pt idx="14">
                  <c:v>4.1595130449362916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A92-4179-BC8F-A2F9544C1E95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A92-4179-BC8F-A2F9544C1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926528"/>
        <c:axId val="388217600"/>
      </c:barChart>
      <c:lineChart>
        <c:grouping val="standard"/>
        <c:varyColors val="0"/>
        <c:ser>
          <c:idx val="0"/>
          <c:order val="0"/>
          <c:tx>
            <c:strRef>
              <c:f>dbfc!$D$4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dbfc!$D$10:$D$24</c:f>
              <c:numCache>
                <c:formatCode>0.0</c:formatCode>
                <c:ptCount val="15"/>
                <c:pt idx="0">
                  <c:v>103.72272942177884</c:v>
                </c:pt>
                <c:pt idx="1">
                  <c:v>116.39011464639459</c:v>
                </c:pt>
                <c:pt idx="2">
                  <c:v>121.85292847219839</c:v>
                </c:pt>
                <c:pt idx="3">
                  <c:v>123.27246091939304</c:v>
                </c:pt>
                <c:pt idx="4">
                  <c:v>130.83286532460812</c:v>
                </c:pt>
                <c:pt idx="5">
                  <c:v>130.15027483082923</c:v>
                </c:pt>
                <c:pt idx="6">
                  <c:v>139.96091845343472</c:v>
                </c:pt>
                <c:pt idx="7">
                  <c:v>145.76542479851611</c:v>
                </c:pt>
                <c:pt idx="8">
                  <c:v>154.05805868789096</c:v>
                </c:pt>
                <c:pt idx="9">
                  <c:v>155.52444295119619</c:v>
                </c:pt>
                <c:pt idx="10">
                  <c:v>156.70973307435045</c:v>
                </c:pt>
                <c:pt idx="11">
                  <c:v>144.62696174591724</c:v>
                </c:pt>
                <c:pt idx="12">
                  <c:v>160.72154696909516</c:v>
                </c:pt>
                <c:pt idx="13">
                  <c:v>167.67872770881849</c:v>
                </c:pt>
                <c:pt idx="14">
                  <c:v>174.65334626145003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A92-4179-BC8F-A2F9544C1E95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A92-4179-BC8F-A2F9544C1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26016"/>
        <c:axId val="388217024"/>
      </c:lineChart>
      <c:catAx>
        <c:axId val="17192601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217024"/>
        <c:crossesAt val="100"/>
        <c:auto val="1"/>
        <c:lblAlgn val="ctr"/>
        <c:lblOffset val="100"/>
        <c:noMultiLvlLbl val="0"/>
      </c:catAx>
      <c:valAx>
        <c:axId val="38821702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926016"/>
        <c:crosses val="autoZero"/>
        <c:crossBetween val="between"/>
      </c:valAx>
      <c:catAx>
        <c:axId val="171926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88217600"/>
        <c:crossesAt val="0"/>
        <c:auto val="1"/>
        <c:lblAlgn val="ctr"/>
        <c:lblOffset val="100"/>
        <c:noMultiLvlLbl val="0"/>
      </c:catAx>
      <c:valAx>
        <c:axId val="38821760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92652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3446144"/>
        <c:axId val="42138585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46144"/>
        <c:axId val="421385856"/>
      </c:lineChart>
      <c:dateAx>
        <c:axId val="1734461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85856"/>
        <c:crosses val="autoZero"/>
        <c:auto val="0"/>
        <c:lblOffset val="300"/>
        <c:baseTimeUnit val="days"/>
      </c:dateAx>
      <c:valAx>
        <c:axId val="4213858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44614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dbfc!$I$4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dbfc!$I$22:$I$24</c:f>
              <c:numCache>
                <c:formatCode>0.0;[Red]\-0.0</c:formatCode>
                <c:ptCount val="3"/>
                <c:pt idx="0">
                  <c:v>11.128343587451628</c:v>
                </c:pt>
                <c:pt idx="1">
                  <c:v>4.32871688390426</c:v>
                </c:pt>
                <c:pt idx="2">
                  <c:v>4.1595130449362916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43-4097-A954-B50F5FE5DEB1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43-4097-A954-B50F5FE5DEB1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43-4097-A954-B50F5FE5D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927552"/>
        <c:axId val="408028288"/>
      </c:barChart>
      <c:catAx>
        <c:axId val="1719275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8028288"/>
        <c:crosses val="autoZero"/>
        <c:auto val="1"/>
        <c:lblAlgn val="ctr"/>
        <c:lblOffset val="200"/>
        <c:noMultiLvlLbl val="0"/>
      </c:catAx>
      <c:valAx>
        <c:axId val="40802828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1927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dbfc!$AU$4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(dbfc!$AU$13,dbfc!$AU$18,dbfc!$AU$23)</c:f>
              <c:numCache>
                <c:formatCode>0.0</c:formatCode>
                <c:ptCount val="3"/>
                <c:pt idx="0">
                  <c:v>27.232384399479805</c:v>
                </c:pt>
                <c:pt idx="1">
                  <c:v>31.430443255070955</c:v>
                </c:pt>
                <c:pt idx="2">
                  <c:v>38.422196919692553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B9-4886-A272-2EF6F4263CE3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B9-4886-A272-2EF6F4263CE3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DB9-4886-A272-2EF6F4263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2036096"/>
        <c:axId val="408030016"/>
      </c:barChart>
      <c:catAx>
        <c:axId val="1720360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08030016"/>
        <c:crosses val="autoZero"/>
        <c:auto val="1"/>
        <c:lblAlgn val="ctr"/>
        <c:lblOffset val="200"/>
        <c:noMultiLvlLbl val="0"/>
      </c:catAx>
      <c:valAx>
        <c:axId val="4080300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172036096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dbfc!$H$4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F8-4EF5-8EAE-7AC54302998F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F8-4EF5-8EAE-7AC54302998F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F8-4EF5-8EAE-7AC54302998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dbfc!$H$10:$H$24</c:f>
              <c:numCache>
                <c:formatCode>0.0;[Red]\-0.0</c:formatCode>
                <c:ptCount val="15"/>
                <c:pt idx="0">
                  <c:v>-12.031456386516936</c:v>
                </c:pt>
                <c:pt idx="1">
                  <c:v>17.809289542734398</c:v>
                </c:pt>
                <c:pt idx="2">
                  <c:v>0.86269080034671042</c:v>
                </c:pt>
                <c:pt idx="3">
                  <c:v>-11.783406016425936</c:v>
                </c:pt>
                <c:pt idx="4">
                  <c:v>4.9958418293912121</c:v>
                </c:pt>
                <c:pt idx="5">
                  <c:v>7.858709885773596</c:v>
                </c:pt>
                <c:pt idx="6">
                  <c:v>9.1552979842480795</c:v>
                </c:pt>
                <c:pt idx="7">
                  <c:v>6.8634826694337514</c:v>
                </c:pt>
                <c:pt idx="8">
                  <c:v>-4.0804960962936399</c:v>
                </c:pt>
                <c:pt idx="9">
                  <c:v>-0.72597034475655464</c:v>
                </c:pt>
                <c:pt idx="10">
                  <c:v>1.1607196616880255</c:v>
                </c:pt>
                <c:pt idx="11">
                  <c:v>-9.2895400715031666</c:v>
                </c:pt>
                <c:pt idx="12">
                  <c:v>17.46693990682693</c:v>
                </c:pt>
                <c:pt idx="13">
                  <c:v>6.76090497062245</c:v>
                </c:pt>
                <c:pt idx="14">
                  <c:v>5.8578120526056265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EF8-4EF5-8EAE-7AC54302998F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EF8-4EF5-8EAE-7AC543029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145664"/>
        <c:axId val="408032896"/>
      </c:barChart>
      <c:lineChart>
        <c:grouping val="standard"/>
        <c:varyColors val="0"/>
        <c:ser>
          <c:idx val="0"/>
          <c:order val="0"/>
          <c:tx>
            <c:strRef>
              <c:f>dbfc!$E$4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dbfc!$E$10:$E$24</c:f>
              <c:numCache>
                <c:formatCode>0.0</c:formatCode>
                <c:ptCount val="15"/>
                <c:pt idx="0">
                  <c:v>110.09942168920918</c:v>
                </c:pt>
                <c:pt idx="1">
                  <c:v>129.70734648271656</c:v>
                </c:pt>
                <c:pt idx="2">
                  <c:v>130.8263198281968</c:v>
                </c:pt>
                <c:pt idx="3">
                  <c:v>115.4105233864924</c:v>
                </c:pt>
                <c:pt idx="4">
                  <c:v>121.17625058935413</c:v>
                </c:pt>
                <c:pt idx="5">
                  <c:v>130.69914057362948</c:v>
                </c:pt>
                <c:pt idx="6">
                  <c:v>142.66503635599653</c:v>
                </c:pt>
                <c:pt idx="7">
                  <c:v>152.45682640163173</c:v>
                </c:pt>
                <c:pt idx="8">
                  <c:v>146.23583155178</c:v>
                </c:pt>
                <c:pt idx="9">
                  <c:v>145.17420278130589</c:v>
                </c:pt>
                <c:pt idx="10">
                  <c:v>146.85926829668739</c:v>
                </c:pt>
                <c:pt idx="11">
                  <c:v>133.21671771955025</c:v>
                </c:pt>
                <c:pt idx="12">
                  <c:v>156.48560174947136</c:v>
                </c:pt>
                <c:pt idx="13">
                  <c:v>167.06544457645984</c:v>
                </c:pt>
                <c:pt idx="14">
                  <c:v>176.85182432459888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EF8-4EF5-8EAE-7AC54302998F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EF8-4EF5-8EAE-7AC543029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45152"/>
        <c:axId val="408032320"/>
      </c:lineChart>
      <c:catAx>
        <c:axId val="1721451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08032320"/>
        <c:crossesAt val="100"/>
        <c:auto val="1"/>
        <c:lblAlgn val="ctr"/>
        <c:lblOffset val="100"/>
        <c:noMultiLvlLbl val="0"/>
      </c:catAx>
      <c:valAx>
        <c:axId val="40803232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145152"/>
        <c:crosses val="autoZero"/>
        <c:crossBetween val="between"/>
      </c:valAx>
      <c:catAx>
        <c:axId val="17214566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8032896"/>
        <c:crossesAt val="0"/>
        <c:auto val="1"/>
        <c:lblAlgn val="ctr"/>
        <c:lblOffset val="100"/>
        <c:noMultiLvlLbl val="0"/>
      </c:catAx>
      <c:valAx>
        <c:axId val="40803289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14566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dbfc!$H$4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dbfc!$H$22:$H$24</c:f>
              <c:numCache>
                <c:formatCode>0.0;[Red]\-0.0</c:formatCode>
                <c:ptCount val="3"/>
                <c:pt idx="0">
                  <c:v>17.46693990682693</c:v>
                </c:pt>
                <c:pt idx="1">
                  <c:v>6.76090497062245</c:v>
                </c:pt>
                <c:pt idx="2">
                  <c:v>5.8578120526056265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CF-43EB-9F75-2E6EF024721E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4CF-43EB-9F75-2E6EF024721E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4CF-43EB-9F75-2E6EF0247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306944"/>
        <c:axId val="420814848"/>
      </c:barChart>
      <c:catAx>
        <c:axId val="1723069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814848"/>
        <c:crosses val="autoZero"/>
        <c:auto val="1"/>
        <c:lblAlgn val="ctr"/>
        <c:lblOffset val="200"/>
        <c:noMultiLvlLbl val="0"/>
      </c:catAx>
      <c:valAx>
        <c:axId val="4208148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30694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dbfc!$AV$4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(dbfc!$AV$13,dbfc!$AV$18,dbfc!$AV$23)</c:f>
              <c:numCache>
                <c:formatCode>0.0</c:formatCode>
                <c:ptCount val="3"/>
                <c:pt idx="0">
                  <c:v>14.597824992840149</c:v>
                </c:pt>
                <c:pt idx="1">
                  <c:v>15.735270252145739</c:v>
                </c:pt>
                <c:pt idx="2">
                  <c:v>22.184159706598482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3F-4B7F-A4BC-1EE1A496786F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3F-4B7F-A4BC-1EE1A496786F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(dbfc!$A$13,dbfc!$A$18,dbfc!$A$23)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3F-4B7F-A4BC-1EE1A4967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2308992"/>
        <c:axId val="420817152"/>
      </c:barChart>
      <c:catAx>
        <c:axId val="1723089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817152"/>
        <c:crosses val="autoZero"/>
        <c:auto val="1"/>
        <c:lblAlgn val="ctr"/>
        <c:lblOffset val="200"/>
        <c:noMultiLvlLbl val="0"/>
      </c:catAx>
      <c:valAx>
        <c:axId val="4208171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308992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dbfc!$AN$4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A6-4DE1-BC56-E92EF499CDBB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A6-4DE1-BC56-E92EF499CDBB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A6-4DE1-BC56-E92EF499CDB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dbfc!$AN$10:$AN$24</c:f>
              <c:numCache>
                <c:formatCode>0.0;[Red]\-0.0</c:formatCode>
                <c:ptCount val="15"/>
                <c:pt idx="0">
                  <c:v>0.20569865538673238</c:v>
                </c:pt>
                <c:pt idx="1">
                  <c:v>1.2714475744718845</c:v>
                </c:pt>
                <c:pt idx="2">
                  <c:v>-0.82052398121617021</c:v>
                </c:pt>
                <c:pt idx="3">
                  <c:v>-2.6323523519843239</c:v>
                </c:pt>
                <c:pt idx="4">
                  <c:v>-2.6934469345576972</c:v>
                </c:pt>
                <c:pt idx="5">
                  <c:v>-0.43058192628382397</c:v>
                </c:pt>
                <c:pt idx="6">
                  <c:v>1.8981464738383247</c:v>
                </c:pt>
                <c:pt idx="7">
                  <c:v>0.53118088473782521</c:v>
                </c:pt>
                <c:pt idx="8">
                  <c:v>0.59799442249048873</c:v>
                </c:pt>
                <c:pt idx="9">
                  <c:v>2.6086017686384633</c:v>
                </c:pt>
                <c:pt idx="10">
                  <c:v>4.7010132401413385</c:v>
                </c:pt>
                <c:pt idx="11">
                  <c:v>-10.219581539846878</c:v>
                </c:pt>
                <c:pt idx="12">
                  <c:v>5.9599329304310666</c:v>
                </c:pt>
                <c:pt idx="13">
                  <c:v>3.3482789291605641E-3</c:v>
                </c:pt>
                <c:pt idx="14">
                  <c:v>1.9407794650286858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FA6-4DE1-BC56-E92EF499CDBB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FA6-4DE1-BC56-E92EF499C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707840"/>
        <c:axId val="420820032"/>
      </c:barChart>
      <c:lineChart>
        <c:grouping val="standard"/>
        <c:varyColors val="0"/>
        <c:ser>
          <c:idx val="0"/>
          <c:order val="0"/>
          <c:tx>
            <c:strRef>
              <c:f>dbfc!$AI$4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dbfc!$AI$10:$AI$24</c:f>
              <c:numCache>
                <c:formatCode>0.0</c:formatCode>
                <c:ptCount val="15"/>
                <c:pt idx="0">
                  <c:v>103.69966079669078</c:v>
                </c:pt>
                <c:pt idx="1">
                  <c:v>105.01814761862586</c:v>
                </c:pt>
                <c:pt idx="2">
                  <c:v>104.15644853278603</c:v>
                </c:pt>
                <c:pt idx="3">
                  <c:v>101.4146838100899</c:v>
                </c:pt>
                <c:pt idx="4">
                  <c:v>98.683133117815657</c:v>
                </c:pt>
                <c:pt idx="5">
                  <c:v>98.258221382319746</c:v>
                </c:pt>
                <c:pt idx="6">
                  <c:v>100.1233063467445</c:v>
                </c:pt>
                <c:pt idx="7">
                  <c:v>100.65514221122589</c:v>
                </c:pt>
                <c:pt idx="8">
                  <c:v>101.2570543475989</c:v>
                </c:pt>
                <c:pt idx="9">
                  <c:v>103.8984476581816</c:v>
                </c:pt>
                <c:pt idx="10">
                  <c:v>108.78272743889403</c:v>
                </c:pt>
                <c:pt idx="11">
                  <c:v>97.665587907006881</c:v>
                </c:pt>
                <c:pt idx="12">
                  <c:v>103.48639144237566</c:v>
                </c:pt>
                <c:pt idx="13">
                  <c:v>103.48985645541488</c:v>
                </c:pt>
                <c:pt idx="14">
                  <c:v>105.49836633788924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FA6-4DE1-BC56-E92EF499CDBB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FA6-4DE1-BC56-E92EF499C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86144"/>
        <c:axId val="420819456"/>
      </c:lineChart>
      <c:catAx>
        <c:axId val="17248614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819456"/>
        <c:crossesAt val="100"/>
        <c:auto val="1"/>
        <c:lblAlgn val="ctr"/>
        <c:lblOffset val="200"/>
        <c:noMultiLvlLbl val="0"/>
      </c:catAx>
      <c:valAx>
        <c:axId val="42081945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486144"/>
        <c:crosses val="autoZero"/>
        <c:crossBetween val="between"/>
        <c:majorUnit val="5"/>
      </c:valAx>
      <c:catAx>
        <c:axId val="172707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20820032"/>
        <c:crossesAt val="0"/>
        <c:auto val="1"/>
        <c:lblAlgn val="ctr"/>
        <c:lblOffset val="100"/>
        <c:noMultiLvlLbl val="0"/>
      </c:catAx>
      <c:valAx>
        <c:axId val="42082003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70784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dbfc!$AN$4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dbfc!$AN$22:$AN$24</c:f>
              <c:numCache>
                <c:formatCode>0.0;[Red]\-0.0</c:formatCode>
                <c:ptCount val="3"/>
                <c:pt idx="0">
                  <c:v>5.9599329304310666</c:v>
                </c:pt>
                <c:pt idx="1">
                  <c:v>3.3482789291605641E-3</c:v>
                </c:pt>
                <c:pt idx="2">
                  <c:v>1.9407794650286858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C6-43D7-8947-F30504DC0AB2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C6-43D7-8947-F30504DC0AB2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C6-43D7-8947-F30504DC0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710912"/>
        <c:axId val="420822336"/>
      </c:barChart>
      <c:catAx>
        <c:axId val="17271091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0822336"/>
        <c:crosses val="autoZero"/>
        <c:auto val="1"/>
        <c:lblAlgn val="ctr"/>
        <c:lblOffset val="200"/>
        <c:noMultiLvlLbl val="0"/>
      </c:catAx>
      <c:valAx>
        <c:axId val="42082233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710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dbfc!$AK$9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dbfc!$AK$22:$AK$24</c:f>
              <c:numCache>
                <c:formatCode>0.0;[Red]\-0.0</c:formatCode>
                <c:ptCount val="3"/>
                <c:pt idx="0">
                  <c:v>3.6974661426128597</c:v>
                </c:pt>
                <c:pt idx="1">
                  <c:v>2.1135294906524216</c:v>
                </c:pt>
                <c:pt idx="2">
                  <c:v>3.2905978651394552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41-4145-A576-7AA9E38746FF}"/>
            </c:ext>
          </c:extLst>
        </c:ser>
        <c:ser>
          <c:idx val="1"/>
          <c:order val="1"/>
          <c:tx>
            <c:strRef>
              <c:f>dbfc!$AL$9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dbfc!$AL$22:$AL$24</c:f>
              <c:numCache>
                <c:formatCode>0.0;[Red]\-0.0</c:formatCode>
                <c:ptCount val="3"/>
                <c:pt idx="0">
                  <c:v>35.215007308021541</c:v>
                </c:pt>
                <c:pt idx="1">
                  <c:v>-6.4892829000435581</c:v>
                </c:pt>
                <c:pt idx="2">
                  <c:v>-0.97470114253133122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641-4145-A576-7AA9E38746FF}"/>
            </c:ext>
          </c:extLst>
        </c:ser>
        <c:ser>
          <c:idx val="2"/>
          <c:order val="2"/>
          <c:tx>
            <c:strRef>
              <c:f>dbfc!$AM$9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dbfc!$AM$22:$AM$24</c:f>
              <c:numCache>
                <c:formatCode>0.0;[Red]\-0.0</c:formatCode>
                <c:ptCount val="3"/>
                <c:pt idx="0">
                  <c:v>7.0867275678638597</c:v>
                </c:pt>
                <c:pt idx="1">
                  <c:v>0.6734312334411019</c:v>
                </c:pt>
                <c:pt idx="2">
                  <c:v>2.0544753636434043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641-4145-A576-7AA9E387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2878848"/>
        <c:axId val="412411584"/>
      </c:barChart>
      <c:lineChart>
        <c:grouping val="standard"/>
        <c:varyColors val="0"/>
        <c:ser>
          <c:idx val="3"/>
          <c:order val="3"/>
          <c:tx>
            <c:strRef>
              <c:f>dbfc!$AN$9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dbfc!$A$22:$A$24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dbfc!$AN$22:$AN$24</c:f>
              <c:numCache>
                <c:formatCode>0.0;[Red]\-0.0</c:formatCode>
                <c:ptCount val="3"/>
                <c:pt idx="0">
                  <c:v>5.9599329304310666</c:v>
                </c:pt>
                <c:pt idx="1">
                  <c:v>3.3482789291605641E-3</c:v>
                </c:pt>
                <c:pt idx="2">
                  <c:v>1.9407794650286858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641-4145-A576-7AA9E387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878848"/>
        <c:axId val="412411584"/>
      </c:lineChart>
      <c:catAx>
        <c:axId val="17287884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411584"/>
        <c:crosses val="autoZero"/>
        <c:auto val="1"/>
        <c:lblAlgn val="ctr"/>
        <c:lblOffset val="200"/>
        <c:noMultiLvlLbl val="0"/>
      </c:catAx>
      <c:valAx>
        <c:axId val="41241158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287884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dbfc!$AK$9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dbfc!$AK$10:$AK$24</c:f>
              <c:numCache>
                <c:formatCode>0.0;[Red]\-0.0</c:formatCode>
                <c:ptCount val="15"/>
                <c:pt idx="0">
                  <c:v>-1.7977082948291589</c:v>
                </c:pt>
                <c:pt idx="1">
                  <c:v>1.5242530153208422</c:v>
                </c:pt>
                <c:pt idx="2">
                  <c:v>0.90527445420174324</c:v>
                </c:pt>
                <c:pt idx="3">
                  <c:v>-3.7581511577675641</c:v>
                </c:pt>
                <c:pt idx="4">
                  <c:v>-1.4046526840764795</c:v>
                </c:pt>
                <c:pt idx="5">
                  <c:v>-2.8391388604858903</c:v>
                </c:pt>
                <c:pt idx="6">
                  <c:v>1.6027024121227029</c:v>
                </c:pt>
                <c:pt idx="7">
                  <c:v>1.2212078582229724</c:v>
                </c:pt>
                <c:pt idx="8">
                  <c:v>0.87064170257871165</c:v>
                </c:pt>
                <c:pt idx="9">
                  <c:v>1.5431762071065558</c:v>
                </c:pt>
                <c:pt idx="10">
                  <c:v>1.4395457904669895</c:v>
                </c:pt>
                <c:pt idx="11">
                  <c:v>-10.573146592045246</c:v>
                </c:pt>
                <c:pt idx="12">
                  <c:v>3.6974661426128597</c:v>
                </c:pt>
                <c:pt idx="13">
                  <c:v>2.1135294906524216</c:v>
                </c:pt>
                <c:pt idx="14">
                  <c:v>3.2905978651394552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CC-440F-B8BF-E22310563EA3}"/>
            </c:ext>
          </c:extLst>
        </c:ser>
        <c:ser>
          <c:idx val="4"/>
          <c:order val="4"/>
          <c:tx>
            <c:strRef>
              <c:f>dbfc!$AL$9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dbfc!$AL$10:$AL$24</c:f>
              <c:numCache>
                <c:formatCode>0.0;[Red]\-0.0</c:formatCode>
                <c:ptCount val="15"/>
                <c:pt idx="0">
                  <c:v>2.2307893323171957</c:v>
                </c:pt>
                <c:pt idx="1">
                  <c:v>-1.0045128432618844</c:v>
                </c:pt>
                <c:pt idx="2">
                  <c:v>-7.6321501118007395</c:v>
                </c:pt>
                <c:pt idx="3">
                  <c:v>-10.539576582649325</c:v>
                </c:pt>
                <c:pt idx="4">
                  <c:v>-6.8464557838836093</c:v>
                </c:pt>
                <c:pt idx="5">
                  <c:v>-4.9120873787793728</c:v>
                </c:pt>
                <c:pt idx="6">
                  <c:v>-6.7956863951181168</c:v>
                </c:pt>
                <c:pt idx="7">
                  <c:v>-2.7965124936690899</c:v>
                </c:pt>
                <c:pt idx="8">
                  <c:v>-1.5499005340444794</c:v>
                </c:pt>
                <c:pt idx="9">
                  <c:v>-1.2088382106121065</c:v>
                </c:pt>
                <c:pt idx="10">
                  <c:v>-3.7832597029086368</c:v>
                </c:pt>
                <c:pt idx="11">
                  <c:v>5.266546158055907</c:v>
                </c:pt>
                <c:pt idx="12">
                  <c:v>35.215007308021541</c:v>
                </c:pt>
                <c:pt idx="13">
                  <c:v>-6.4892829000435581</c:v>
                </c:pt>
                <c:pt idx="14">
                  <c:v>-0.97470114253133122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CC-440F-B8BF-E22310563EA3}"/>
            </c:ext>
          </c:extLst>
        </c:ser>
        <c:ser>
          <c:idx val="5"/>
          <c:order val="5"/>
          <c:tx>
            <c:strRef>
              <c:f>dbfc!$AM$9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dbfc!$AM$10:$AM$24</c:f>
              <c:numCache>
                <c:formatCode>0.0;[Red]\-0.0</c:formatCode>
                <c:ptCount val="15"/>
                <c:pt idx="0">
                  <c:v>1.0681417983051444</c:v>
                </c:pt>
                <c:pt idx="1">
                  <c:v>0.51472162756860396</c:v>
                </c:pt>
                <c:pt idx="2">
                  <c:v>-0.39120383125685887</c:v>
                </c:pt>
                <c:pt idx="3">
                  <c:v>-1.5304745515673845</c:v>
                </c:pt>
                <c:pt idx="4">
                  <c:v>-2.6810643197445971</c:v>
                </c:pt>
                <c:pt idx="5">
                  <c:v>0.29922234603789732</c:v>
                </c:pt>
                <c:pt idx="6">
                  <c:v>2.7406389167780487</c:v>
                </c:pt>
                <c:pt idx="7">
                  <c:v>0.15375780302993025</c:v>
                </c:pt>
                <c:pt idx="8">
                  <c:v>0.27488781186775224</c:v>
                </c:pt>
                <c:pt idx="9">
                  <c:v>2.0748684111970395</c:v>
                </c:pt>
                <c:pt idx="10">
                  <c:v>6.362588683323378</c:v>
                </c:pt>
                <c:pt idx="11">
                  <c:v>-12.502963618643747</c:v>
                </c:pt>
                <c:pt idx="12">
                  <c:v>7.0867275678638597</c:v>
                </c:pt>
                <c:pt idx="13">
                  <c:v>0.6734312334411019</c:v>
                </c:pt>
                <c:pt idx="14">
                  <c:v>2.0544753636434043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DCC-440F-B8BF-E22310563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3460480"/>
        <c:axId val="412414464"/>
      </c:barChart>
      <c:lineChart>
        <c:grouping val="standard"/>
        <c:varyColors val="0"/>
        <c:ser>
          <c:idx val="0"/>
          <c:order val="0"/>
          <c:tx>
            <c:strRef>
              <c:f>dbfc!$AF$9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dbfc!$AF$10:$AF$24</c:f>
              <c:numCache>
                <c:formatCode>0.0</c:formatCode>
                <c:ptCount val="15"/>
                <c:pt idx="0">
                  <c:v>98.343057999328011</c:v>
                </c:pt>
                <c:pt idx="1">
                  <c:v>99.842055026241482</c:v>
                </c:pt>
                <c:pt idx="2">
                  <c:v>100.7458996449441</c:v>
                </c:pt>
                <c:pt idx="3">
                  <c:v>96.959716451034296</c:v>
                </c:pt>
                <c:pt idx="4">
                  <c:v>95.597769191431894</c:v>
                </c:pt>
                <c:pt idx="5">
                  <c:v>92.883615776560347</c:v>
                </c:pt>
                <c:pt idx="6">
                  <c:v>94.372263727078064</c:v>
                </c:pt>
                <c:pt idx="7">
                  <c:v>95.524745227696059</c:v>
                </c:pt>
                <c:pt idx="8">
                  <c:v>96.356423495930443</c:v>
                </c:pt>
                <c:pt idx="9">
                  <c:v>97.843372897338469</c:v>
                </c:pt>
                <c:pt idx="10">
                  <c:v>99.251873053133011</c:v>
                </c:pt>
                <c:pt idx="11">
                  <c:v>88.757827019874611</c:v>
                </c:pt>
                <c:pt idx="12">
                  <c:v>92.039617622853356</c:v>
                </c:pt>
                <c:pt idx="13">
                  <c:v>93.984902084396097</c:v>
                </c:pt>
                <c:pt idx="14">
                  <c:v>97.07756726593864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DCC-440F-B8BF-E22310563EA3}"/>
            </c:ext>
          </c:extLst>
        </c:ser>
        <c:ser>
          <c:idx val="1"/>
          <c:order val="1"/>
          <c:tx>
            <c:strRef>
              <c:f>dbfc!$AG$9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dbfc!$AG$10:$AG$24</c:f>
              <c:numCache>
                <c:formatCode>0.0</c:formatCode>
                <c:ptCount val="15"/>
                <c:pt idx="0">
                  <c:v>137.57084613810582</c:v>
                </c:pt>
                <c:pt idx="1">
                  <c:v>136.18892932006452</c:v>
                </c:pt>
                <c:pt idx="2">
                  <c:v>125.79478579870297</c:v>
                </c:pt>
                <c:pt idx="3">
                  <c:v>112.536548012469</c:v>
                </c:pt>
                <c:pt idx="4">
                  <c:v>104.83178301208636</c:v>
                </c:pt>
                <c:pt idx="5">
                  <c:v>99.682354229800296</c:v>
                </c:pt>
                <c:pt idx="6">
                  <c:v>92.908254045072297</c:v>
                </c:pt>
                <c:pt idx="7">
                  <c:v>90.310063113052038</c:v>
                </c:pt>
                <c:pt idx="8">
                  <c:v>88.910346962566948</c:v>
                </c:pt>
                <c:pt idx="9">
                  <c:v>87.835564715295632</c:v>
                </c:pt>
                <c:pt idx="10">
                  <c:v>84.512517190599624</c:v>
                </c:pt>
                <c:pt idx="11">
                  <c:v>88.963407917777488</c:v>
                </c:pt>
                <c:pt idx="12">
                  <c:v>120.29187851748783</c:v>
                </c:pt>
                <c:pt idx="13">
                  <c:v>112.48579821471132</c:v>
                </c:pt>
                <c:pt idx="14">
                  <c:v>111.38939785432704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DCC-440F-B8BF-E22310563EA3}"/>
            </c:ext>
          </c:extLst>
        </c:ser>
        <c:ser>
          <c:idx val="2"/>
          <c:order val="2"/>
          <c:tx>
            <c:strRef>
              <c:f>dbfc!$AH$9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dbfc!$AH$10:$AH$24</c:f>
              <c:numCache>
                <c:formatCode>0.0</c:formatCode>
                <c:ptCount val="15"/>
                <c:pt idx="0">
                  <c:v>104.70113252396067</c:v>
                </c:pt>
                <c:pt idx="1">
                  <c:v>105.24005189737076</c:v>
                </c:pt>
                <c:pt idx="2">
                  <c:v>104.82834878233155</c:v>
                </c:pt>
                <c:pt idx="3">
                  <c:v>103.22397758138966</c:v>
                </c:pt>
                <c:pt idx="4">
                  <c:v>100.45647634903385</c:v>
                </c:pt>
                <c:pt idx="5">
                  <c:v>100.75706457431244</c:v>
                </c:pt>
                <c:pt idx="6">
                  <c:v>103.51845189743923</c:v>
                </c:pt>
                <c:pt idx="7">
                  <c:v>103.67761959480734</c:v>
                </c:pt>
                <c:pt idx="8">
                  <c:v>103.96261673470806</c:v>
                </c:pt>
                <c:pt idx="9">
                  <c:v>106.11970422879037</c:v>
                </c:pt>
                <c:pt idx="10">
                  <c:v>112.87166452082764</c:v>
                </c:pt>
                <c:pt idx="11">
                  <c:v>98.759361370030931</c:v>
                </c:pt>
                <c:pt idx="12">
                  <c:v>105.7581682580872</c:v>
                </c:pt>
                <c:pt idx="13">
                  <c:v>106.47037679505236</c:v>
                </c:pt>
                <c:pt idx="14">
                  <c:v>108.65778445588502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DCC-440F-B8BF-E22310563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59968"/>
        <c:axId val="412413888"/>
      </c:lineChart>
      <c:catAx>
        <c:axId val="1734599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413888"/>
        <c:crossesAt val="100"/>
        <c:auto val="1"/>
        <c:lblAlgn val="ctr"/>
        <c:lblOffset val="200"/>
        <c:noMultiLvlLbl val="0"/>
      </c:catAx>
      <c:valAx>
        <c:axId val="412413888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459968"/>
        <c:crossesAt val="1"/>
        <c:crossBetween val="between"/>
        <c:majorUnit val="10"/>
      </c:valAx>
      <c:catAx>
        <c:axId val="17346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12414464"/>
        <c:crossesAt val="0"/>
        <c:auto val="1"/>
        <c:lblAlgn val="ctr"/>
        <c:lblOffset val="100"/>
        <c:noMultiLvlLbl val="0"/>
      </c:catAx>
      <c:valAx>
        <c:axId val="41241446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460480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dbfc!$AB$4</c:f>
              <c:strCache>
                <c:ptCount val="1"/>
                <c:pt idx="0">
                  <c:v>Forlì-Cesena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9B-4C7F-A8BE-6797115962B1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9B-4C7F-A8BE-6797115962B1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9B-4C7F-A8BE-6797115962B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dbfc!$AB$10:$AB$24</c:f>
              <c:numCache>
                <c:formatCode>0.0;[Red]\-0.0</c:formatCode>
                <c:ptCount val="15"/>
                <c:pt idx="0">
                  <c:v>-0.39726120584009372</c:v>
                </c:pt>
                <c:pt idx="1">
                  <c:v>2.877067861173277</c:v>
                </c:pt>
                <c:pt idx="2">
                  <c:v>-1.9893143643962885</c:v>
                </c:pt>
                <c:pt idx="3">
                  <c:v>0.64483436912921022</c:v>
                </c:pt>
                <c:pt idx="4">
                  <c:v>0.27050063080553688</c:v>
                </c:pt>
                <c:pt idx="5">
                  <c:v>0.24914253234367134</c:v>
                </c:pt>
                <c:pt idx="6">
                  <c:v>1.7361775110867894</c:v>
                </c:pt>
                <c:pt idx="7">
                  <c:v>-1.7900218990011485</c:v>
                </c:pt>
                <c:pt idx="8">
                  <c:v>-2.2344490668120054</c:v>
                </c:pt>
                <c:pt idx="9">
                  <c:v>4.7036067293021455</c:v>
                </c:pt>
                <c:pt idx="10">
                  <c:v>4.1380190613167001</c:v>
                </c:pt>
                <c:pt idx="11">
                  <c:v>-2.5471119090023642</c:v>
                </c:pt>
                <c:pt idx="12">
                  <c:v>-2.3586570838603937</c:v>
                </c:pt>
                <c:pt idx="13">
                  <c:v>-0.82774798960987273</c:v>
                </c:pt>
                <c:pt idx="14">
                  <c:v>0.66546374262033137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E9B-4C7F-A8BE-6797115962B1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E9B-4C7F-A8BE-679711596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3616640"/>
        <c:axId val="412417344"/>
      </c:barChart>
      <c:lineChart>
        <c:grouping val="standard"/>
        <c:varyColors val="0"/>
        <c:ser>
          <c:idx val="0"/>
          <c:order val="0"/>
          <c:tx>
            <c:strRef>
              <c:f>dbfc!$AA$4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dbfc!$AA$10:$AA$24</c:f>
              <c:numCache>
                <c:formatCode>0.0</c:formatCode>
                <c:ptCount val="15"/>
                <c:pt idx="0">
                  <c:v>102.3366710500093</c:v>
                </c:pt>
                <c:pt idx="1">
                  <c:v>105.28096652298373</c:v>
                </c:pt>
                <c:pt idx="2">
                  <c:v>103.18659713296677</c:v>
                </c:pt>
                <c:pt idx="3">
                  <c:v>103.85197977561502</c:v>
                </c:pt>
                <c:pt idx="4">
                  <c:v>104.13290003601209</c:v>
                </c:pt>
                <c:pt idx="5">
                  <c:v>104.39233938016471</c:v>
                </c:pt>
                <c:pt idx="6">
                  <c:v>106.20477569978054</c:v>
                </c:pt>
                <c:pt idx="7">
                  <c:v>104.30368695696941</c:v>
                </c:pt>
                <c:pt idx="8">
                  <c:v>101.9730741971089</c:v>
                </c:pt>
                <c:pt idx="9">
                  <c:v>106.7694865771204</c:v>
                </c:pt>
                <c:pt idx="10">
                  <c:v>111.1876282833516</c:v>
                </c:pt>
                <c:pt idx="11">
                  <c:v>108.35555496200908</c:v>
                </c:pt>
                <c:pt idx="12">
                  <c:v>105.7998189891414</c:v>
                </c:pt>
                <c:pt idx="13">
                  <c:v>104.92406311444792</c:v>
                </c:pt>
                <c:pt idx="14">
                  <c:v>105.62229471175861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E9B-4C7F-A8BE-6797115962B1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E9B-4C7F-A8BE-679711596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16128"/>
        <c:axId val="412416768"/>
      </c:lineChart>
      <c:catAx>
        <c:axId val="1736161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2416768"/>
        <c:crossesAt val="100"/>
        <c:auto val="1"/>
        <c:lblAlgn val="ctr"/>
        <c:lblOffset val="100"/>
        <c:noMultiLvlLbl val="0"/>
      </c:catAx>
      <c:valAx>
        <c:axId val="412416768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616128"/>
        <c:crosses val="autoZero"/>
        <c:crossBetween val="between"/>
      </c:valAx>
      <c:catAx>
        <c:axId val="1736166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417344"/>
        <c:crossesAt val="0"/>
        <c:auto val="1"/>
        <c:lblAlgn val="ctr"/>
        <c:lblOffset val="100"/>
        <c:noMultiLvlLbl val="0"/>
      </c:catAx>
      <c:valAx>
        <c:axId val="41241734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616640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208"/>
        <c:axId val="43185996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90208"/>
        <c:axId val="431859968"/>
      </c:lineChart>
      <c:dateAx>
        <c:axId val="2569902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1859968"/>
        <c:crosses val="autoZero"/>
        <c:auto val="0"/>
        <c:lblOffset val="300"/>
        <c:baseTimeUnit val="days"/>
      </c:dateAx>
      <c:valAx>
        <c:axId val="43185996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20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dbfc!$AO$4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dbfc!$AO$10:$AO$24</c:f>
              <c:numCache>
                <c:formatCode>0.0</c:formatCode>
                <c:ptCount val="15"/>
                <c:pt idx="0">
                  <c:v>70.002514835543465</c:v>
                </c:pt>
                <c:pt idx="1">
                  <c:v>71.042189697553766</c:v>
                </c:pt>
                <c:pt idx="2">
                  <c:v>70.178305044675909</c:v>
                </c:pt>
                <c:pt idx="3">
                  <c:v>71.222693572672654</c:v>
                </c:pt>
                <c:pt idx="4">
                  <c:v>70.449573680851131</c:v>
                </c:pt>
                <c:pt idx="5">
                  <c:v>71.814391859648481</c:v>
                </c:pt>
                <c:pt idx="6">
                  <c:v>72.146167486444384</c:v>
                </c:pt>
                <c:pt idx="7">
                  <c:v>73.027917467440318</c:v>
                </c:pt>
                <c:pt idx="8">
                  <c:v>70.928112168690973</c:v>
                </c:pt>
                <c:pt idx="9">
                  <c:v>71.605856687213844</c:v>
                </c:pt>
                <c:pt idx="10">
                  <c:v>75.616160433078974</c:v>
                </c:pt>
                <c:pt idx="11">
                  <c:v>73.69940290453637</c:v>
                </c:pt>
                <c:pt idx="12">
                  <c:v>72.232706755630588</c:v>
                </c:pt>
                <c:pt idx="13">
                  <c:v>71.72007525951966</c:v>
                </c:pt>
                <c:pt idx="14">
                  <c:v>72.033461891433575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07-431E-8A03-2ED33733D477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07-431E-8A03-2ED33733D477}"/>
            </c:ext>
          </c:extLst>
        </c:ser>
        <c:ser>
          <c:idx val="2"/>
          <c:order val="2"/>
          <c:tx>
            <c:strRef>
              <c:f>dbfc!$AP$9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dbfc!$AP$10:$AP$24</c:f>
              <c:numCache>
                <c:formatCode>0.0</c:formatCode>
                <c:ptCount val="15"/>
                <c:pt idx="0">
                  <c:v>65.64028512198648</c:v>
                </c:pt>
                <c:pt idx="1">
                  <c:v>66.708817589352137</c:v>
                </c:pt>
                <c:pt idx="2">
                  <c:v>65.049936797253778</c:v>
                </c:pt>
                <c:pt idx="3">
                  <c:v>65.565317949506692</c:v>
                </c:pt>
                <c:pt idx="4">
                  <c:v>66.175257558160339</c:v>
                </c:pt>
                <c:pt idx="5">
                  <c:v>66.245704630672833</c:v>
                </c:pt>
                <c:pt idx="6">
                  <c:v>67.64142797843742</c:v>
                </c:pt>
                <c:pt idx="7">
                  <c:v>67.567914865270268</c:v>
                </c:pt>
                <c:pt idx="8">
                  <c:v>65.972335536643158</c:v>
                </c:pt>
                <c:pt idx="9">
                  <c:v>68.15607444275372</c:v>
                </c:pt>
                <c:pt idx="10">
                  <c:v>71.400981571084301</c:v>
                </c:pt>
                <c:pt idx="11">
                  <c:v>69.800107369056406</c:v>
                </c:pt>
                <c:pt idx="12">
                  <c:v>68.29088690616004</c:v>
                </c:pt>
                <c:pt idx="13">
                  <c:v>67.716629507903605</c:v>
                </c:pt>
                <c:pt idx="14">
                  <c:v>68.171337212873084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107-431E-8A03-2ED33733D477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107-431E-8A03-2ED33733D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696512"/>
        <c:axId val="417941184"/>
      </c:lineChart>
      <c:catAx>
        <c:axId val="1736965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41184"/>
        <c:crosses val="autoZero"/>
        <c:auto val="1"/>
        <c:lblAlgn val="ctr"/>
        <c:lblOffset val="100"/>
        <c:tickLblSkip val="2"/>
        <c:noMultiLvlLbl val="0"/>
      </c:catAx>
      <c:valAx>
        <c:axId val="417941184"/>
        <c:scaling>
          <c:orientation val="minMax"/>
          <c:min val="62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696512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dbfc!$AQ$4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AC-41CD-97C6-E3D5BA8696F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dbfc!$AQ$10:$AQ$24</c:f>
              <c:numCache>
                <c:formatCode>0.0</c:formatCode>
                <c:ptCount val="15"/>
                <c:pt idx="0">
                  <c:v>6.2315328582196736</c:v>
                </c:pt>
                <c:pt idx="1">
                  <c:v>6.099716417314835</c:v>
                </c:pt>
                <c:pt idx="2">
                  <c:v>7.3076262587951923</c:v>
                </c:pt>
                <c:pt idx="3">
                  <c:v>7.943220537416809</c:v>
                </c:pt>
                <c:pt idx="4">
                  <c:v>6.0671994156475613</c:v>
                </c:pt>
                <c:pt idx="5">
                  <c:v>7.7542774989432424</c:v>
                </c:pt>
                <c:pt idx="6">
                  <c:v>6.2439068698325304</c:v>
                </c:pt>
                <c:pt idx="7">
                  <c:v>7.4765963367426025</c:v>
                </c:pt>
                <c:pt idx="8">
                  <c:v>6.9870414995133521</c:v>
                </c:pt>
                <c:pt idx="9">
                  <c:v>4.817737548381464</c:v>
                </c:pt>
                <c:pt idx="10">
                  <c:v>5.5744418095985502</c:v>
                </c:pt>
                <c:pt idx="11">
                  <c:v>5.2908102125749412</c:v>
                </c:pt>
                <c:pt idx="12">
                  <c:v>5.4571121954574666</c:v>
                </c:pt>
                <c:pt idx="13">
                  <c:v>5.5820434336265867</c:v>
                </c:pt>
                <c:pt idx="14">
                  <c:v>5.3615702718569045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AC-41CD-97C6-E3D5BA8696F9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AC-41CD-97C6-E3D5BA8696F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9AC-41CD-97C6-E3D5BA869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871104"/>
        <c:axId val="417944064"/>
      </c:lineChart>
      <c:catAx>
        <c:axId val="1738711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44064"/>
        <c:crosses val="autoZero"/>
        <c:auto val="1"/>
        <c:lblAlgn val="ctr"/>
        <c:lblOffset val="100"/>
        <c:tickLblSkip val="2"/>
        <c:noMultiLvlLbl val="0"/>
      </c:catAx>
      <c:valAx>
        <c:axId val="417944064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738711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dbfc!$AW$4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CB-4C05-92AC-C0FD808129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dbfc!$AW$10:$AW$24</c:f>
              <c:numCache>
                <c:formatCode>0.0</c:formatCode>
                <c:ptCount val="15"/>
                <c:pt idx="0">
                  <c:v>107.8451870884023</c:v>
                </c:pt>
                <c:pt idx="1">
                  <c:v>109.58911701808529</c:v>
                </c:pt>
                <c:pt idx="2">
                  <c:v>109.72941847860837</c:v>
                </c:pt>
                <c:pt idx="3">
                  <c:v>109.56891128560601</c:v>
                </c:pt>
                <c:pt idx="4">
                  <c:v>110.64766944161261</c:v>
                </c:pt>
                <c:pt idx="5">
                  <c:v>111.07744197404784</c:v>
                </c:pt>
                <c:pt idx="6">
                  <c:v>112.21630024406402</c:v>
                </c:pt>
                <c:pt idx="7">
                  <c:v>111.66542690055643</c:v>
                </c:pt>
                <c:pt idx="8">
                  <c:v>111.28207652682202</c:v>
                </c:pt>
                <c:pt idx="9">
                  <c:v>111.49063343522877</c:v>
                </c:pt>
                <c:pt idx="10">
                  <c:v>110.62099236440737</c:v>
                </c:pt>
                <c:pt idx="11">
                  <c:v>108.99872842025853</c:v>
                </c:pt>
                <c:pt idx="12">
                  <c:v>109.55481902707905</c:v>
                </c:pt>
                <c:pt idx="13">
                  <c:v>109.93219879499557</c:v>
                </c:pt>
                <c:pt idx="14">
                  <c:v>109.86161365743088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CB-4C05-92AC-C0FD80812957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CB-4C05-92AC-C0FD808129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0CB-4C05-92AC-C0FD80812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32736"/>
        <c:axId val="417945792"/>
      </c:lineChart>
      <c:catAx>
        <c:axId val="31013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45792"/>
        <c:crosses val="autoZero"/>
        <c:auto val="1"/>
        <c:lblAlgn val="ctr"/>
        <c:lblOffset val="100"/>
        <c:tickLblSkip val="2"/>
        <c:noMultiLvlLbl val="0"/>
      </c:catAx>
      <c:valAx>
        <c:axId val="417945792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132736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dbfc!$AX$4</c:f>
              <c:strCache>
                <c:ptCount val="1"/>
                <c:pt idx="0">
                  <c:v>Forlì-Cesena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C9-4DDB-A282-6621E89F3F5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dbfc!$AX$10:$AX$24</c:f>
              <c:numCache>
                <c:formatCode>0.0</c:formatCode>
                <c:ptCount val="15"/>
                <c:pt idx="0">
                  <c:v>94.304937258614075</c:v>
                </c:pt>
                <c:pt idx="1">
                  <c:v>92.755101109742029</c:v>
                </c:pt>
                <c:pt idx="2">
                  <c:v>95.316052640087378</c:v>
                </c:pt>
                <c:pt idx="3">
                  <c:v>94.171748871319153</c:v>
                </c:pt>
                <c:pt idx="4">
                  <c:v>92.9700682323179</c:v>
                </c:pt>
                <c:pt idx="5">
                  <c:v>93.41082832911863</c:v>
                </c:pt>
                <c:pt idx="6">
                  <c:v>93.501552109996553</c:v>
                </c:pt>
                <c:pt idx="7">
                  <c:v>96.127637697271467</c:v>
                </c:pt>
                <c:pt idx="8">
                  <c:v>99.439209427648578</c:v>
                </c:pt>
                <c:pt idx="9">
                  <c:v>96.54555672877963</c:v>
                </c:pt>
                <c:pt idx="10">
                  <c:v>92.988639430475985</c:v>
                </c:pt>
                <c:pt idx="11">
                  <c:v>91.19467301047338</c:v>
                </c:pt>
                <c:pt idx="12">
                  <c:v>94.651770445496908</c:v>
                </c:pt>
                <c:pt idx="13">
                  <c:v>96.546693490446714</c:v>
                </c:pt>
                <c:pt idx="14">
                  <c:v>97.175624501181588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C9-4DDB-A282-6621E89F3F55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C9-4DDB-A282-6621E89F3F5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dbfc!$A$10:$A$24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BC9-4DDB-A282-6621E89F3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34784"/>
        <c:axId val="417946944"/>
      </c:lineChart>
      <c:catAx>
        <c:axId val="31013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46944"/>
        <c:crosses val="autoZero"/>
        <c:auto val="1"/>
        <c:lblAlgn val="ctr"/>
        <c:lblOffset val="100"/>
        <c:tickLblSkip val="2"/>
        <c:noMultiLvlLbl val="0"/>
      </c:catAx>
      <c:valAx>
        <c:axId val="41794694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134784"/>
        <c:crosses val="autoZero"/>
        <c:crossBetween val="between"/>
        <c:majorUnit val="5"/>
      </c:valAx>
    </c:plotArea>
    <c:legend>
      <c:legendPos val="b"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dbrn!$V$4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E4-49B8-8D38-5A5B79B2668B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E4-49B8-8D38-5A5B79B2668B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E4-49B8-8D38-5A5B79B266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dbrn!$V$10:$V$24</c:f>
              <c:numCache>
                <c:formatCode>0.0;[Red]\-0.0</c:formatCode>
                <c:ptCount val="15"/>
                <c:pt idx="0">
                  <c:v>-5.1297232728282243</c:v>
                </c:pt>
                <c:pt idx="1">
                  <c:v>-1.2001115697132247</c:v>
                </c:pt>
                <c:pt idx="2">
                  <c:v>7.5948327384927516</c:v>
                </c:pt>
                <c:pt idx="3">
                  <c:v>-1.8734484731570578</c:v>
                </c:pt>
                <c:pt idx="4">
                  <c:v>-2.2041062056213478</c:v>
                </c:pt>
                <c:pt idx="5">
                  <c:v>0.3032952635213082</c:v>
                </c:pt>
                <c:pt idx="6">
                  <c:v>-1.1557713281442616</c:v>
                </c:pt>
                <c:pt idx="7">
                  <c:v>2.6952074157341244</c:v>
                </c:pt>
                <c:pt idx="8">
                  <c:v>2.1236880044502415</c:v>
                </c:pt>
                <c:pt idx="9">
                  <c:v>1.1748330459931511</c:v>
                </c:pt>
                <c:pt idx="10">
                  <c:v>1.1278021311327491</c:v>
                </c:pt>
                <c:pt idx="11">
                  <c:v>-10.007457767683302</c:v>
                </c:pt>
                <c:pt idx="12">
                  <c:v>5.2466900840118624</c:v>
                </c:pt>
                <c:pt idx="13">
                  <c:v>2.1908586933031771</c:v>
                </c:pt>
                <c:pt idx="14">
                  <c:v>2.3790019438814314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4E4-49B8-8D38-5A5B79B2668B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4E4-49B8-8D38-5A5B79B26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328320"/>
        <c:axId val="421357248"/>
      </c:barChart>
      <c:lineChart>
        <c:grouping val="standard"/>
        <c:varyColors val="0"/>
        <c:ser>
          <c:idx val="0"/>
          <c:order val="0"/>
          <c:tx>
            <c:strRef>
              <c:f>dbrn!$Q$4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dbrn!$Q$10:$Q$24</c:f>
              <c:numCache>
                <c:formatCode>0.0</c:formatCode>
                <c:ptCount val="15"/>
                <c:pt idx="0">
                  <c:v>119.64586605492018</c:v>
                </c:pt>
                <c:pt idx="1">
                  <c:v>118.2099821737115</c:v>
                </c:pt>
                <c:pt idx="2">
                  <c:v>127.187832600007</c:v>
                </c:pt>
                <c:pt idx="3">
                  <c:v>124.80503409212061</c:v>
                </c:pt>
                <c:pt idx="4">
                  <c:v>122.05419859076835</c:v>
                </c:pt>
                <c:pt idx="5">
                  <c:v>122.42438319402304</c:v>
                </c:pt>
                <c:pt idx="6">
                  <c:v>121.00943727440905</c:v>
                </c:pt>
                <c:pt idx="7">
                  <c:v>124.27089260156707</c:v>
                </c:pt>
                <c:pt idx="8">
                  <c:v>126.91001864076979</c:v>
                </c:pt>
                <c:pt idx="9">
                  <c:v>128.40099947843765</c:v>
                </c:pt>
                <c:pt idx="10">
                  <c:v>129.84910868695121</c:v>
                </c:pt>
                <c:pt idx="11">
                  <c:v>116.85451397339139</c:v>
                </c:pt>
                <c:pt idx="12">
                  <c:v>122.98550817075358</c:v>
                </c:pt>
                <c:pt idx="13">
                  <c:v>125.67994686801562</c:v>
                </c:pt>
                <c:pt idx="14">
                  <c:v>128.66987524707486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4E4-49B8-8D38-5A5B79B2668B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4E4-49B8-8D38-5A5B79B26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327808"/>
        <c:axId val="421356672"/>
      </c:lineChart>
      <c:catAx>
        <c:axId val="31032780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56672"/>
        <c:crossesAt val="100"/>
        <c:auto val="1"/>
        <c:lblAlgn val="ctr"/>
        <c:lblOffset val="200"/>
        <c:noMultiLvlLbl val="0"/>
      </c:catAx>
      <c:valAx>
        <c:axId val="421356672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327808"/>
        <c:crosses val="autoZero"/>
        <c:crossBetween val="between"/>
        <c:majorUnit val="5"/>
      </c:valAx>
      <c:catAx>
        <c:axId val="310328320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21357248"/>
        <c:crossesAt val="0"/>
        <c:auto val="1"/>
        <c:lblAlgn val="ctr"/>
        <c:lblOffset val="100"/>
        <c:noMultiLvlLbl val="0"/>
      </c:catAx>
      <c:valAx>
        <c:axId val="42135724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3283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dbrn!$S$22:$S$24</c:f>
              <c:numCache>
                <c:formatCode>0.0;[Red]\-0.0</c:formatCode>
                <c:ptCount val="3"/>
                <c:pt idx="0">
                  <c:v>12.138742862842289</c:v>
                </c:pt>
                <c:pt idx="1">
                  <c:v>0.1379346667700343</c:v>
                </c:pt>
                <c:pt idx="2">
                  <c:v>2.7379207240259884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F6-4AFD-868B-11BE3302AE0A}"/>
            </c:ext>
          </c:extLst>
        </c:ser>
        <c:ser>
          <c:idx val="1"/>
          <c:order val="1"/>
          <c:tx>
            <c:strRef>
              <c:f>dbrn!$T$9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dbrn!$T$22:$T$24</c:f>
              <c:numCache>
                <c:formatCode>0.0;[Red]\-0.0</c:formatCode>
                <c:ptCount val="3"/>
                <c:pt idx="0">
                  <c:v>19.446483528136447</c:v>
                </c:pt>
                <c:pt idx="1">
                  <c:v>7.7872115408285092</c:v>
                </c:pt>
                <c:pt idx="2">
                  <c:v>5.5237461183274883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F6-4AFD-868B-11BE3302AE0A}"/>
            </c:ext>
          </c:extLst>
        </c:ser>
        <c:ser>
          <c:idx val="2"/>
          <c:order val="2"/>
          <c:tx>
            <c:strRef>
              <c:f>dbrn!$U$9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dbrn!$U$22:$U$24</c:f>
              <c:numCache>
                <c:formatCode>0.0;[Red]\-0.0</c:formatCode>
                <c:ptCount val="3"/>
                <c:pt idx="0">
                  <c:v>3.19044679261411</c:v>
                </c:pt>
                <c:pt idx="1">
                  <c:v>2.2779514192300843</c:v>
                </c:pt>
                <c:pt idx="2">
                  <c:v>2.1082199825653625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F6-4AFD-868B-11BE3302A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0509568"/>
        <c:axId val="421359552"/>
      </c:barChart>
      <c:lineChart>
        <c:grouping val="standard"/>
        <c:varyColors val="0"/>
        <c:ser>
          <c:idx val="3"/>
          <c:order val="3"/>
          <c:tx>
            <c:strRef>
              <c:f>dbrn!$V$9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dbrn!$V$22:$V$24</c:f>
              <c:numCache>
                <c:formatCode>0.0;[Red]\-0.0</c:formatCode>
                <c:ptCount val="3"/>
                <c:pt idx="0">
                  <c:v>5.2466900840118624</c:v>
                </c:pt>
                <c:pt idx="1">
                  <c:v>2.1908586933031771</c:v>
                </c:pt>
                <c:pt idx="2">
                  <c:v>2.3790019438814314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2F6-4AFD-868B-11BE3302A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509568"/>
        <c:axId val="421359552"/>
      </c:lineChart>
      <c:catAx>
        <c:axId val="3105095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59552"/>
        <c:crosses val="autoZero"/>
        <c:auto val="1"/>
        <c:lblAlgn val="ctr"/>
        <c:lblOffset val="200"/>
        <c:noMultiLvlLbl val="0"/>
      </c:catAx>
      <c:valAx>
        <c:axId val="42135955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0509568"/>
        <c:crosses val="autoZero"/>
        <c:crossBetween val="between"/>
      </c:valAx>
      <c:spPr>
        <a:ln>
          <a:noFill/>
        </a:ln>
      </c:spPr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dbrn!$S$9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dbrn!$S$10:$S$24</c:f>
              <c:numCache>
                <c:formatCode>0.0;[Red]\-0.0</c:formatCode>
                <c:ptCount val="15"/>
                <c:pt idx="0">
                  <c:v>-21.978668719102433</c:v>
                </c:pt>
                <c:pt idx="1">
                  <c:v>16.336366047509586</c:v>
                </c:pt>
                <c:pt idx="2">
                  <c:v>9.5527551184430024</c:v>
                </c:pt>
                <c:pt idx="3">
                  <c:v>-3.2052240146590805</c:v>
                </c:pt>
                <c:pt idx="4">
                  <c:v>-2.763468858035778</c:v>
                </c:pt>
                <c:pt idx="5">
                  <c:v>4.5925272748038148</c:v>
                </c:pt>
                <c:pt idx="6">
                  <c:v>2.8346835340009813</c:v>
                </c:pt>
                <c:pt idx="7">
                  <c:v>5.3301004067876523</c:v>
                </c:pt>
                <c:pt idx="8">
                  <c:v>6.5309783849084369</c:v>
                </c:pt>
                <c:pt idx="9">
                  <c:v>2.8130669627810079</c:v>
                </c:pt>
                <c:pt idx="10">
                  <c:v>1.5355753494745938</c:v>
                </c:pt>
                <c:pt idx="11">
                  <c:v>-12.474948911901517</c:v>
                </c:pt>
                <c:pt idx="12">
                  <c:v>12.138742862842289</c:v>
                </c:pt>
                <c:pt idx="13">
                  <c:v>0.1379346667700343</c:v>
                </c:pt>
                <c:pt idx="14">
                  <c:v>2.7379207240259884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15-444C-AD82-31C22AF86D6E}"/>
            </c:ext>
          </c:extLst>
        </c:ser>
        <c:ser>
          <c:idx val="4"/>
          <c:order val="4"/>
          <c:tx>
            <c:strRef>
              <c:f>dbrn!$T$9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dbrn!$T$10:$T$24</c:f>
              <c:numCache>
                <c:formatCode>0.0;[Red]\-0.0</c:formatCode>
                <c:ptCount val="15"/>
                <c:pt idx="0">
                  <c:v>-3.6166182100582089</c:v>
                </c:pt>
                <c:pt idx="1">
                  <c:v>-11.911193997327397</c:v>
                </c:pt>
                <c:pt idx="2">
                  <c:v>-1.9253345576397907</c:v>
                </c:pt>
                <c:pt idx="3">
                  <c:v>-12.241890120320942</c:v>
                </c:pt>
                <c:pt idx="4">
                  <c:v>-5.3451486968074562</c:v>
                </c:pt>
                <c:pt idx="5">
                  <c:v>-15.012628457241405</c:v>
                </c:pt>
                <c:pt idx="6">
                  <c:v>-0.49825318044913747</c:v>
                </c:pt>
                <c:pt idx="7">
                  <c:v>0.98531473059972896</c:v>
                </c:pt>
                <c:pt idx="8">
                  <c:v>4.8858037956978295</c:v>
                </c:pt>
                <c:pt idx="9">
                  <c:v>5.4582350284396286</c:v>
                </c:pt>
                <c:pt idx="10">
                  <c:v>7.905831904726579</c:v>
                </c:pt>
                <c:pt idx="11">
                  <c:v>-10.770067767356483</c:v>
                </c:pt>
                <c:pt idx="12">
                  <c:v>19.446483528136447</c:v>
                </c:pt>
                <c:pt idx="13">
                  <c:v>7.7872115408285092</c:v>
                </c:pt>
                <c:pt idx="14">
                  <c:v>5.5237461183274883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15-444C-AD82-31C22AF86D6E}"/>
            </c:ext>
          </c:extLst>
        </c:ser>
        <c:ser>
          <c:idx val="5"/>
          <c:order val="5"/>
          <c:tx>
            <c:strRef>
              <c:f>dbrn!$U$9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dbrn!$U$10:$U$24</c:f>
              <c:numCache>
                <c:formatCode>0.0;[Red]\-0.0</c:formatCode>
                <c:ptCount val="15"/>
                <c:pt idx="0">
                  <c:v>-2.4839048406144815</c:v>
                </c:pt>
                <c:pt idx="1">
                  <c:v>-2.723000590603708</c:v>
                </c:pt>
                <c:pt idx="2">
                  <c:v>7.988169474214657</c:v>
                </c:pt>
                <c:pt idx="3">
                  <c:v>-0.90817155283554607</c:v>
                </c:pt>
                <c:pt idx="4">
                  <c:v>-1.902145322822435</c:v>
                </c:pt>
                <c:pt idx="5">
                  <c:v>0.38373663980164618</c:v>
                </c:pt>
                <c:pt idx="6">
                  <c:v>-1.9536760921578078</c:v>
                </c:pt>
                <c:pt idx="7">
                  <c:v>2.3013214019270922</c:v>
                </c:pt>
                <c:pt idx="8">
                  <c:v>1.2993286001619531</c:v>
                </c:pt>
                <c:pt idx="9">
                  <c:v>0.68022131433802535</c:v>
                </c:pt>
                <c:pt idx="10">
                  <c:v>0.78420253942239615</c:v>
                </c:pt>
                <c:pt idx="11">
                  <c:v>-9.5419567992564573</c:v>
                </c:pt>
                <c:pt idx="12">
                  <c:v>3.19044679261411</c:v>
                </c:pt>
                <c:pt idx="13">
                  <c:v>2.2779514192300843</c:v>
                </c:pt>
                <c:pt idx="14">
                  <c:v>2.1082199825653625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15-444C-AD82-31C22AF86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11129600"/>
        <c:axId val="421362432"/>
      </c:barChart>
      <c:lineChart>
        <c:grouping val="standard"/>
        <c:varyColors val="0"/>
        <c:ser>
          <c:idx val="0"/>
          <c:order val="0"/>
          <c:tx>
            <c:strRef>
              <c:f>dbrn!$N$9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5-444C-AD82-31C22AF86D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dbrn!$N$10:$N$24</c:f>
              <c:numCache>
                <c:formatCode>0.0</c:formatCode>
                <c:ptCount val="15"/>
                <c:pt idx="0">
                  <c:v>99.78241644182043</c:v>
                </c:pt>
                <c:pt idx="1">
                  <c:v>116.0832372428066</c:v>
                </c:pt>
                <c:pt idx="2">
                  <c:v>127.17238463017313</c:v>
                </c:pt>
                <c:pt idx="3">
                  <c:v>123.09622481799221</c:v>
                </c:pt>
                <c:pt idx="4">
                  <c:v>119.69449897972929</c:v>
                </c:pt>
                <c:pt idx="5">
                  <c:v>125.19150149181313</c:v>
                </c:pt>
                <c:pt idx="6">
                  <c:v>128.74028437057015</c:v>
                </c:pt>
                <c:pt idx="7">
                  <c:v>135.6022707915055</c:v>
                </c:pt>
                <c:pt idx="8">
                  <c:v>144.45842578634372</c:v>
                </c:pt>
                <c:pt idx="9">
                  <c:v>148.5221380370929</c:v>
                </c:pt>
                <c:pt idx="10">
                  <c:v>150.80280737730314</c:v>
                </c:pt>
                <c:pt idx="11">
                  <c:v>131.99023419927133</c:v>
                </c:pt>
                <c:pt idx="12">
                  <c:v>148.01218933278417</c:v>
                </c:pt>
                <c:pt idx="13">
                  <c:v>148.21634945291939</c:v>
                </c:pt>
                <c:pt idx="14">
                  <c:v>152.27439560098563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F15-444C-AD82-31C22AF86D6E}"/>
            </c:ext>
          </c:extLst>
        </c:ser>
        <c:ser>
          <c:idx val="1"/>
          <c:order val="1"/>
          <c:tx>
            <c:strRef>
              <c:f>dbrn!$O$9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5-444C-AD82-31C22AF86D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dbrn!$O$10:$O$24</c:f>
              <c:numCache>
                <c:formatCode>0.0</c:formatCode>
                <c:ptCount val="15"/>
                <c:pt idx="0">
                  <c:v>146.17725544001999</c:v>
                </c:pt>
                <c:pt idx="1">
                  <c:v>128.7657989645904</c:v>
                </c:pt>
                <c:pt idx="2">
                  <c:v>126.28662653870417</c:v>
                </c:pt>
                <c:pt idx="3">
                  <c:v>110.82675648117592</c:v>
                </c:pt>
                <c:pt idx="4">
                  <c:v>104.90290155140838</c:v>
                </c:pt>
                <c:pt idx="5">
                  <c:v>89.154218700629698</c:v>
                </c:pt>
                <c:pt idx="6">
                  <c:v>88.710004970449233</c:v>
                </c:pt>
                <c:pt idx="7">
                  <c:v>89.584077716938822</c:v>
                </c:pt>
                <c:pt idx="8">
                  <c:v>93.9609799863739</c:v>
                </c:pt>
                <c:pt idx="9">
                  <c:v>99.089591109055334</c:v>
                </c:pt>
                <c:pt idx="10">
                  <c:v>106.92344761721813</c:v>
                </c:pt>
                <c:pt idx="11">
                  <c:v>95.407719849649823</c:v>
                </c:pt>
                <c:pt idx="12">
                  <c:v>113.96116637478254</c:v>
                </c:pt>
                <c:pt idx="13">
                  <c:v>122.83556347478238</c:v>
                </c:pt>
                <c:pt idx="14">
                  <c:v>129.62068814414636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15-444C-AD82-31C22AF86D6E}"/>
            </c:ext>
          </c:extLst>
        </c:ser>
        <c:ser>
          <c:idx val="2"/>
          <c:order val="2"/>
          <c:tx>
            <c:strRef>
              <c:f>dbrn!$P$9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5-444C-AD82-31C22AF86D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dbrn!$P$10:$P$24</c:f>
              <c:numCache>
                <c:formatCode>0.0</c:formatCode>
                <c:ptCount val="15"/>
                <c:pt idx="0">
                  <c:v>121.84271951133056</c:v>
                </c:pt>
                <c:pt idx="1">
                  <c:v>118.52494153942939</c:v>
                </c:pt>
                <c:pt idx="2">
                  <c:v>127.99291473881287</c:v>
                </c:pt>
                <c:pt idx="3">
                  <c:v>126.83051949750993</c:v>
                </c:pt>
                <c:pt idx="4">
                  <c:v>124.41801870297665</c:v>
                </c:pt>
                <c:pt idx="5">
                  <c:v>124.89545622725524</c:v>
                </c:pt>
                <c:pt idx="6">
                  <c:v>122.45540355875191</c:v>
                </c:pt>
                <c:pt idx="7">
                  <c:v>125.27349596866567</c:v>
                </c:pt>
                <c:pt idx="8">
                  <c:v>126.9012103302093</c:v>
                </c:pt>
                <c:pt idx="9">
                  <c:v>127.76441941102831</c:v>
                </c:pt>
                <c:pt idx="10">
                  <c:v>128.76635123252788</c:v>
                </c:pt>
                <c:pt idx="11">
                  <c:v>116.47952162594126</c:v>
                </c:pt>
                <c:pt idx="12">
                  <c:v>120.19573878770838</c:v>
                </c:pt>
                <c:pt idx="13">
                  <c:v>122.93373932527705</c:v>
                </c:pt>
                <c:pt idx="14">
                  <c:v>125.52545298304734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F15-444C-AD82-31C22AF86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129088"/>
        <c:axId val="421361856"/>
      </c:lineChart>
      <c:catAx>
        <c:axId val="3111290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61856"/>
        <c:crossesAt val="100"/>
        <c:auto val="1"/>
        <c:lblAlgn val="ctr"/>
        <c:lblOffset val="200"/>
        <c:noMultiLvlLbl val="0"/>
      </c:catAx>
      <c:valAx>
        <c:axId val="421361856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129088"/>
        <c:crossesAt val="1"/>
        <c:crossBetween val="between"/>
        <c:majorUnit val="20"/>
      </c:valAx>
      <c:catAx>
        <c:axId val="31112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21362432"/>
        <c:crossesAt val="0"/>
        <c:auto val="1"/>
        <c:lblAlgn val="ctr"/>
        <c:lblOffset val="100"/>
        <c:noMultiLvlLbl val="0"/>
      </c:catAx>
      <c:valAx>
        <c:axId val="421362432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129600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dbrn!$W$9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dbrn!$W$10:$W$24</c:f>
              <c:numCache>
                <c:formatCode>0.0</c:formatCode>
                <c:ptCount val="15"/>
                <c:pt idx="0">
                  <c:v>1.427400325275201</c:v>
                </c:pt>
                <c:pt idx="1">
                  <c:v>1.3320631797989915</c:v>
                </c:pt>
                <c:pt idx="2">
                  <c:v>1.2932057899916318</c:v>
                </c:pt>
                <c:pt idx="3">
                  <c:v>1.2332145308113773</c:v>
                </c:pt>
                <c:pt idx="4">
                  <c:v>1.2081337496036899</c:v>
                </c:pt>
                <c:pt idx="5">
                  <c:v>1.2459236198352204</c:v>
                </c:pt>
                <c:pt idx="6">
                  <c:v>1.3103869493071085</c:v>
                </c:pt>
                <c:pt idx="7">
                  <c:v>1.3082151601253753</c:v>
                </c:pt>
                <c:pt idx="8">
                  <c:v>1.2099709276719524</c:v>
                </c:pt>
                <c:pt idx="9">
                  <c:v>1.1846161498053085</c:v>
                </c:pt>
                <c:pt idx="10">
                  <c:v>1.1228104164317232</c:v>
                </c:pt>
                <c:pt idx="11">
                  <c:v>1.1868818407224413</c:v>
                </c:pt>
                <c:pt idx="12">
                  <c:v>1.1543328469050662</c:v>
                </c:pt>
                <c:pt idx="13">
                  <c:v>1.1573567844653045</c:v>
                </c:pt>
                <c:pt idx="14">
                  <c:v>1.1515838262622033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C1-4CA2-B6AF-00048EF1005F}"/>
            </c:ext>
          </c:extLst>
        </c:ser>
        <c:ser>
          <c:idx val="1"/>
          <c:order val="1"/>
          <c:tx>
            <c:strRef>
              <c:f>dbrn!$X$9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C1-4CA2-B6AF-00048EF1005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C1-4CA2-B6AF-00048EF1005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C1-4CA2-B6AF-00048EF1005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C1-4CA2-B6AF-00048EF1005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C1-4CA2-B6AF-00048EF1005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C1-4CA2-B6AF-00048EF1005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C1-4CA2-B6AF-00048EF1005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9C1-4CA2-B6AF-00048EF1005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C1-4CA2-B6AF-00048EF1005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9C1-4CA2-B6AF-00048EF1005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C1-4CA2-B6AF-00048EF1005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dbrn!$X$10:$X$24</c:f>
              <c:numCache>
                <c:formatCode>0.0</c:formatCode>
                <c:ptCount val="15"/>
                <c:pt idx="0">
                  <c:v>11.405130359577379</c:v>
                </c:pt>
                <c:pt idx="1">
                  <c:v>13.429482982337285</c:v>
                </c:pt>
                <c:pt idx="2">
                  <c:v>13.673861681695328</c:v>
                </c:pt>
                <c:pt idx="3">
                  <c:v>13.4882797544574</c:v>
                </c:pt>
                <c:pt idx="4">
                  <c:v>13.4111309126479</c:v>
                </c:pt>
                <c:pt idx="5">
                  <c:v>13.98462604924238</c:v>
                </c:pt>
                <c:pt idx="6">
                  <c:v>14.549201439867812</c:v>
                </c:pt>
                <c:pt idx="7">
                  <c:v>14.922496259207746</c:v>
                </c:pt>
                <c:pt idx="8">
                  <c:v>15.56649742583976</c:v>
                </c:pt>
                <c:pt idx="9">
                  <c:v>15.818551847684059</c:v>
                </c:pt>
                <c:pt idx="10">
                  <c:v>15.882336303199796</c:v>
                </c:pt>
                <c:pt idx="11">
                  <c:v>15.446861060412756</c:v>
                </c:pt>
                <c:pt idx="12">
                  <c:v>16.458394835115257</c:v>
                </c:pt>
                <c:pt idx="13">
                  <c:v>16.127760230149448</c:v>
                </c:pt>
                <c:pt idx="14">
                  <c:v>16.184300691751549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9C1-4CA2-B6AF-00048EF1005F}"/>
            </c:ext>
          </c:extLst>
        </c:ser>
        <c:ser>
          <c:idx val="2"/>
          <c:order val="2"/>
          <c:tx>
            <c:strRef>
              <c:f>dbrn!$Y$9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C1-4CA2-B6AF-00048EF1005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9C1-4CA2-B6AF-00048EF1005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C1-4CA2-B6AF-00048EF1005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9C1-4CA2-B6AF-00048EF1005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C1-4CA2-B6AF-00048EF1005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9C1-4CA2-B6AF-00048EF1005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C1-4CA2-B6AF-00048EF1005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9C1-4CA2-B6AF-00048EF1005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C1-4CA2-B6AF-00048EF1005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9C1-4CA2-B6AF-00048EF1005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C1-4CA2-B6AF-00048EF1005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dbrn!$Y$10:$Y$24</c:f>
              <c:numCache>
                <c:formatCode>0.0</c:formatCode>
                <c:ptCount val="15"/>
                <c:pt idx="0">
                  <c:v>6.2950494593152646</c:v>
                </c:pt>
                <c:pt idx="1">
                  <c:v>5.6125912630976629</c:v>
                </c:pt>
                <c:pt idx="2">
                  <c:v>5.1159799814074995</c:v>
                </c:pt>
                <c:pt idx="3">
                  <c:v>4.5754051922203791</c:v>
                </c:pt>
                <c:pt idx="4">
                  <c:v>4.4284507387606586</c:v>
                </c:pt>
                <c:pt idx="5">
                  <c:v>3.7522435061087447</c:v>
                </c:pt>
                <c:pt idx="6">
                  <c:v>3.7772036705309708</c:v>
                </c:pt>
                <c:pt idx="7">
                  <c:v>3.7143125864284992</c:v>
                </c:pt>
                <c:pt idx="8">
                  <c:v>3.8147727406696657</c:v>
                </c:pt>
                <c:pt idx="9">
                  <c:v>3.976277381972499</c:v>
                </c:pt>
                <c:pt idx="10">
                  <c:v>4.2427849685620842</c:v>
                </c:pt>
                <c:pt idx="11">
                  <c:v>4.2068309865628226</c:v>
                </c:pt>
                <c:pt idx="12">
                  <c:v>4.7744130265856608</c:v>
                </c:pt>
                <c:pt idx="13">
                  <c:v>5.0358777043293426</c:v>
                </c:pt>
                <c:pt idx="14">
                  <c:v>5.1905632040238325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C1-4CA2-B6AF-00048EF1005F}"/>
            </c:ext>
          </c:extLst>
        </c:ser>
        <c:ser>
          <c:idx val="3"/>
          <c:order val="3"/>
          <c:tx>
            <c:strRef>
              <c:f>dbrn!$Z$9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9C1-4CA2-B6AF-00048EF1005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9C1-4CA2-B6AF-00048EF1005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F9C1-4CA2-B6AF-00048EF1005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F9C1-4CA2-B6AF-00048EF1005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F9C1-4CA2-B6AF-00048EF1005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F9C1-4CA2-B6AF-00048EF1005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F9C1-4CA2-B6AF-00048EF1005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F9C1-4CA2-B6AF-00048EF1005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F9C1-4CA2-B6AF-00048EF1005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F9C1-4CA2-B6AF-00048EF1005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F9C1-4CA2-B6AF-00048EF1005F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dbrn!$Z$10:$Z$24</c:f>
              <c:numCache>
                <c:formatCode>0.0</c:formatCode>
                <c:ptCount val="15"/>
                <c:pt idx="0">
                  <c:v>80.872419855832163</c:v>
                </c:pt>
                <c:pt idx="1">
                  <c:v>79.62586257476606</c:v>
                </c:pt>
                <c:pt idx="2">
                  <c:v>79.916952546905534</c:v>
                </c:pt>
                <c:pt idx="3">
                  <c:v>80.703100522510837</c:v>
                </c:pt>
                <c:pt idx="4">
                  <c:v>80.95228459898776</c:v>
                </c:pt>
                <c:pt idx="5">
                  <c:v>81.017206824813655</c:v>
                </c:pt>
                <c:pt idx="6">
                  <c:v>80.363207940294103</c:v>
                </c:pt>
                <c:pt idx="7">
                  <c:v>80.054975994238376</c:v>
                </c:pt>
                <c:pt idx="8">
                  <c:v>79.408758905818615</c:v>
                </c:pt>
                <c:pt idx="9">
                  <c:v>79.020554620538135</c:v>
                </c:pt>
                <c:pt idx="10">
                  <c:v>78.752068311806383</c:v>
                </c:pt>
                <c:pt idx="11">
                  <c:v>79.159426112301986</c:v>
                </c:pt>
                <c:pt idx="12">
                  <c:v>77.612859291394017</c:v>
                </c:pt>
                <c:pt idx="13">
                  <c:v>77.679005281055908</c:v>
                </c:pt>
                <c:pt idx="14">
                  <c:v>77.473552277962426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F9C1-4CA2-B6AF-00048EF10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131648"/>
        <c:axId val="451830912"/>
      </c:areaChart>
      <c:catAx>
        <c:axId val="31113164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30912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5183091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11131648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dbrn!$I$4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C4-40EB-B3E3-5732038AD03A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C4-40EB-B3E3-5732038AD03A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C4-40EB-B3E3-5732038AD0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dbrn!$I$10:$I$24</c:f>
              <c:numCache>
                <c:formatCode>0.0;[Red]\-0.0</c:formatCode>
                <c:ptCount val="15"/>
                <c:pt idx="0">
                  <c:v>-22.695734811773871</c:v>
                </c:pt>
                <c:pt idx="1">
                  <c:v>20.12197868914436</c:v>
                </c:pt>
                <c:pt idx="2">
                  <c:v>17.756534236573394</c:v>
                </c:pt>
                <c:pt idx="3">
                  <c:v>-1.6681865043289057</c:v>
                </c:pt>
                <c:pt idx="4">
                  <c:v>0.55320532144351731</c:v>
                </c:pt>
                <c:pt idx="5">
                  <c:v>2.4705379055666832</c:v>
                </c:pt>
                <c:pt idx="6">
                  <c:v>0.42549675437710821</c:v>
                </c:pt>
                <c:pt idx="7">
                  <c:v>13.456366872295433</c:v>
                </c:pt>
                <c:pt idx="8">
                  <c:v>7.102982033573868</c:v>
                </c:pt>
                <c:pt idx="9">
                  <c:v>8.5224879614680393</c:v>
                </c:pt>
                <c:pt idx="10">
                  <c:v>-0.32769617633966464</c:v>
                </c:pt>
                <c:pt idx="11">
                  <c:v>-13.431455552762939</c:v>
                </c:pt>
                <c:pt idx="12">
                  <c:v>12.225658766801617</c:v>
                </c:pt>
                <c:pt idx="13">
                  <c:v>2.8162509436731487</c:v>
                </c:pt>
                <c:pt idx="14">
                  <c:v>2.970805934662013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2C4-40EB-B3E3-5732038AD03A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2C4-40EB-B3E3-5732038AD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1332224"/>
        <c:axId val="451833792"/>
      </c:barChart>
      <c:lineChart>
        <c:grouping val="standard"/>
        <c:varyColors val="0"/>
        <c:ser>
          <c:idx val="0"/>
          <c:order val="0"/>
          <c:tx>
            <c:strRef>
              <c:f>dbrn!$D$4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dbrn!$D$10:$D$24</c:f>
              <c:numCache>
                <c:formatCode>0.0</c:formatCode>
                <c:ptCount val="15"/>
                <c:pt idx="0">
                  <c:v>113.10324413676764</c:v>
                </c:pt>
                <c:pt idx="1">
                  <c:v>135.86185481869896</c:v>
                </c:pt>
                <c:pt idx="2">
                  <c:v>159.98621158402489</c:v>
                </c:pt>
                <c:pt idx="3">
                  <c:v>157.31734319359308</c:v>
                </c:pt>
                <c:pt idx="4">
                  <c:v>158.18763110769359</c:v>
                </c:pt>
                <c:pt idx="5">
                  <c:v>162.09571649612715</c:v>
                </c:pt>
                <c:pt idx="6">
                  <c:v>162.78542850880245</c:v>
                </c:pt>
                <c:pt idx="7">
                  <c:v>184.69043298358511</c:v>
                </c:pt>
                <c:pt idx="8">
                  <c:v>197.80896125613893</c:v>
                </c:pt>
                <c:pt idx="9">
                  <c:v>214.66720616589834</c:v>
                </c:pt>
                <c:pt idx="10">
                  <c:v>213.96374993943752</c:v>
                </c:pt>
                <c:pt idx="11">
                  <c:v>185.22530396729712</c:v>
                </c:pt>
                <c:pt idx="12">
                  <c:v>207.87031758010991</c:v>
                </c:pt>
                <c:pt idx="13">
                  <c:v>213.72446736057611</c:v>
                </c:pt>
                <c:pt idx="14">
                  <c:v>220.07380652074886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2C4-40EB-B3E3-5732038AD03A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32C4-40EB-B3E3-5732038AD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331712"/>
        <c:axId val="451833216"/>
      </c:lineChart>
      <c:catAx>
        <c:axId val="32133171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33216"/>
        <c:crossesAt val="100"/>
        <c:auto val="1"/>
        <c:lblAlgn val="ctr"/>
        <c:lblOffset val="100"/>
        <c:noMultiLvlLbl val="0"/>
      </c:catAx>
      <c:valAx>
        <c:axId val="451833216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1331712"/>
        <c:crosses val="autoZero"/>
        <c:crossBetween val="between"/>
      </c:valAx>
      <c:catAx>
        <c:axId val="3213322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51833792"/>
        <c:crossesAt val="0"/>
        <c:auto val="1"/>
        <c:lblAlgn val="ctr"/>
        <c:lblOffset val="100"/>
        <c:noMultiLvlLbl val="0"/>
      </c:catAx>
      <c:valAx>
        <c:axId val="45183379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133222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dbrn!$I$4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dbrn!$I$22:$I$24</c:f>
              <c:numCache>
                <c:formatCode>0.0;[Red]\-0.0</c:formatCode>
                <c:ptCount val="3"/>
                <c:pt idx="0">
                  <c:v>12.225658766801617</c:v>
                </c:pt>
                <c:pt idx="1">
                  <c:v>2.8162509436731487</c:v>
                </c:pt>
                <c:pt idx="2">
                  <c:v>2.970805934662013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D6-4A83-B2F1-5A227551C2BD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D6-4A83-B2F1-5A227551C2BD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D6-4A83-B2F1-5A227551C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21333248"/>
        <c:axId val="451836096"/>
      </c:barChart>
      <c:catAx>
        <c:axId val="3213332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1836096"/>
        <c:crosses val="autoZero"/>
        <c:auto val="1"/>
        <c:lblAlgn val="ctr"/>
        <c:lblOffset val="200"/>
        <c:noMultiLvlLbl val="0"/>
      </c:catAx>
      <c:valAx>
        <c:axId val="4518360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213332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547264"/>
        <c:axId val="43186457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47264"/>
        <c:axId val="431864576"/>
      </c:lineChart>
      <c:dateAx>
        <c:axId val="2575472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1864576"/>
        <c:crosses val="autoZero"/>
        <c:auto val="0"/>
        <c:lblOffset val="300"/>
        <c:baseTimeUnit val="days"/>
      </c:dateAx>
      <c:valAx>
        <c:axId val="43186457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54726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dbrn!$AU$4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(dbrn!$AU$13,dbrn!$AU$18,dbrn!$AU$23)</c:f>
              <c:numCache>
                <c:formatCode>0.0</c:formatCode>
                <c:ptCount val="3"/>
                <c:pt idx="0">
                  <c:v>22.004851534711531</c:v>
                </c:pt>
                <c:pt idx="1">
                  <c:v>25.967080446063502</c:v>
                </c:pt>
                <c:pt idx="2">
                  <c:v>32.263382849958383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68-4C9B-91BA-58FBB0DC2FD7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68-4C9B-91BA-58FBB0DC2FD7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68-4C9B-91BA-58FBB0DC2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26332416"/>
        <c:axId val="458957376"/>
      </c:barChart>
      <c:catAx>
        <c:axId val="3263324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58957376"/>
        <c:crosses val="autoZero"/>
        <c:auto val="1"/>
        <c:lblAlgn val="ctr"/>
        <c:lblOffset val="200"/>
        <c:noMultiLvlLbl val="0"/>
      </c:catAx>
      <c:valAx>
        <c:axId val="4589573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26332416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dbrn!$H$4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D1-4E57-9145-CF339F4FE467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D1-4E57-9145-CF339F4FE467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D1-4E57-9145-CF339F4FE4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dbrn!$H$10:$H$24</c:f>
              <c:numCache>
                <c:formatCode>0.0;[Red]\-0.0</c:formatCode>
                <c:ptCount val="15"/>
                <c:pt idx="0">
                  <c:v>-17.486808506024186</c:v>
                </c:pt>
                <c:pt idx="1">
                  <c:v>29.057450612032596</c:v>
                </c:pt>
                <c:pt idx="2">
                  <c:v>3.8408331199201617</c:v>
                </c:pt>
                <c:pt idx="3">
                  <c:v>-5.3993393508737331</c:v>
                </c:pt>
                <c:pt idx="4">
                  <c:v>1.8960484967136759</c:v>
                </c:pt>
                <c:pt idx="5">
                  <c:v>14.082030887441022</c:v>
                </c:pt>
                <c:pt idx="6">
                  <c:v>13.450525303627758</c:v>
                </c:pt>
                <c:pt idx="7">
                  <c:v>9.2505472071566786</c:v>
                </c:pt>
                <c:pt idx="8">
                  <c:v>5.4066481311015879</c:v>
                </c:pt>
                <c:pt idx="9">
                  <c:v>8.420141628991896</c:v>
                </c:pt>
                <c:pt idx="10">
                  <c:v>-4.8834763961740579</c:v>
                </c:pt>
                <c:pt idx="11">
                  <c:v>-6.0288603649566568</c:v>
                </c:pt>
                <c:pt idx="12">
                  <c:v>20.334009876742098</c:v>
                </c:pt>
                <c:pt idx="13">
                  <c:v>0.23243740724516737</c:v>
                </c:pt>
                <c:pt idx="14">
                  <c:v>1.0653088558775892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ED1-4E57-9145-CF339F4FE467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ED1-4E57-9145-CF339F4FE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30890240"/>
        <c:axId val="458960256"/>
      </c:barChart>
      <c:lineChart>
        <c:grouping val="standard"/>
        <c:varyColors val="0"/>
        <c:ser>
          <c:idx val="0"/>
          <c:order val="0"/>
          <c:tx>
            <c:strRef>
              <c:f>dbrn!$E$4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dbrn!$E$10:$E$24</c:f>
              <c:numCache>
                <c:formatCode>0.0</c:formatCode>
                <c:ptCount val="15"/>
                <c:pt idx="0">
                  <c:v>120.87380275179136</c:v>
                </c:pt>
                <c:pt idx="1">
                  <c:v>155.99664828927882</c:v>
                </c:pt>
                <c:pt idx="2">
                  <c:v>161.98821922273882</c:v>
                </c:pt>
                <c:pt idx="3">
                  <c:v>153.24192555846588</c:v>
                </c:pt>
                <c:pt idx="4">
                  <c:v>156.14746678435225</c:v>
                </c:pt>
                <c:pt idx="5">
                  <c:v>178.13620128688146</c:v>
                </c:pt>
                <c:pt idx="6">
                  <c:v>202.09645611589471</c:v>
                </c:pt>
                <c:pt idx="7">
                  <c:v>220.79148419288623</c:v>
                </c:pt>
                <c:pt idx="8">
                  <c:v>232.72890284663239</c:v>
                </c:pt>
                <c:pt idx="9">
                  <c:v>252.32500607791775</c:v>
                </c:pt>
                <c:pt idx="10">
                  <c:v>240.0027739644579</c:v>
                </c:pt>
                <c:pt idx="11">
                  <c:v>225.53334185011818</c:v>
                </c:pt>
                <c:pt idx="12">
                  <c:v>271.39331385726774</c:v>
                </c:pt>
                <c:pt idx="13">
                  <c:v>272.02413343943437</c:v>
                </c:pt>
                <c:pt idx="14">
                  <c:v>274.92203062308892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ED1-4E57-9145-CF339F4FE467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ED1-4E57-9145-CF339F4FE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89728"/>
        <c:axId val="458959680"/>
      </c:lineChart>
      <c:catAx>
        <c:axId val="3308897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58959680"/>
        <c:crossesAt val="100"/>
        <c:auto val="1"/>
        <c:lblAlgn val="ctr"/>
        <c:lblOffset val="100"/>
        <c:noMultiLvlLbl val="0"/>
      </c:catAx>
      <c:valAx>
        <c:axId val="45895968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0889728"/>
        <c:crosses val="autoZero"/>
        <c:crossBetween val="between"/>
      </c:valAx>
      <c:catAx>
        <c:axId val="3308902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60256"/>
        <c:crossesAt val="0"/>
        <c:auto val="1"/>
        <c:lblAlgn val="ctr"/>
        <c:lblOffset val="100"/>
        <c:noMultiLvlLbl val="0"/>
      </c:catAx>
      <c:valAx>
        <c:axId val="45896025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089024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dbrn!$H$4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dbrn!$H$22:$H$24</c:f>
              <c:numCache>
                <c:formatCode>0.0;[Red]\-0.0</c:formatCode>
                <c:ptCount val="3"/>
                <c:pt idx="0">
                  <c:v>20.334009876742098</c:v>
                </c:pt>
                <c:pt idx="1">
                  <c:v>0.23243740724516737</c:v>
                </c:pt>
                <c:pt idx="2">
                  <c:v>1.0653088558775892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B7-4223-BCC6-38AAAF403AB6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B7-4223-BCC6-38AAAF403AB6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B7-4223-BCC6-38AAAF403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7137280"/>
        <c:axId val="458962560"/>
      </c:barChart>
      <c:catAx>
        <c:axId val="3671372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58962560"/>
        <c:crosses val="autoZero"/>
        <c:auto val="1"/>
        <c:lblAlgn val="ctr"/>
        <c:lblOffset val="200"/>
        <c:noMultiLvlLbl val="0"/>
      </c:catAx>
      <c:valAx>
        <c:axId val="4589625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71372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dbrn!$AV$4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(dbrn!$AV$13,dbrn!$AV$18,dbrn!$AV$23)</c:f>
              <c:numCache>
                <c:formatCode>0.0</c:formatCode>
                <c:ptCount val="3"/>
                <c:pt idx="0">
                  <c:v>7.9385631012841005</c:v>
                </c:pt>
                <c:pt idx="1">
                  <c:v>10.422721357548664</c:v>
                </c:pt>
                <c:pt idx="2">
                  <c:v>15.392690762769382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B7-474E-B849-66695C633E40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B7-474E-B849-66695C633E40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(dbrn!$A$13,dbrn!$A$18,dbrn!$A$23)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B7-474E-B849-66695C633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67139328"/>
        <c:axId val="463306752"/>
      </c:barChart>
      <c:catAx>
        <c:axId val="3671393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306752"/>
        <c:crosses val="autoZero"/>
        <c:auto val="1"/>
        <c:lblAlgn val="ctr"/>
        <c:lblOffset val="200"/>
        <c:noMultiLvlLbl val="0"/>
      </c:catAx>
      <c:valAx>
        <c:axId val="4633067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7139328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dbrn!$AN$4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95-4147-A256-607B2251F13B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95-4147-A256-607B2251F13B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95-4147-A256-607B2251F1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dbrn!$AN$10:$AN$24</c:f>
              <c:numCache>
                <c:formatCode>0.0;[Red]\-0.0</c:formatCode>
                <c:ptCount val="15"/>
                <c:pt idx="0">
                  <c:v>-3.8140037261772508</c:v>
                </c:pt>
                <c:pt idx="1">
                  <c:v>-2.7118269519146976</c:v>
                </c:pt>
                <c:pt idx="2">
                  <c:v>4.6321900267708882</c:v>
                </c:pt>
                <c:pt idx="3">
                  <c:v>0.33759925075236286</c:v>
                </c:pt>
                <c:pt idx="4">
                  <c:v>-2.1275360375333507</c:v>
                </c:pt>
                <c:pt idx="5">
                  <c:v>0.35394457123503198</c:v>
                </c:pt>
                <c:pt idx="6">
                  <c:v>-0.71175329787962482</c:v>
                </c:pt>
                <c:pt idx="7">
                  <c:v>1.3587146278877027</c:v>
                </c:pt>
                <c:pt idx="8">
                  <c:v>2.2661011159000211</c:v>
                </c:pt>
                <c:pt idx="9">
                  <c:v>1.009550758412292</c:v>
                </c:pt>
                <c:pt idx="10">
                  <c:v>0.26875045310084111</c:v>
                </c:pt>
                <c:pt idx="11">
                  <c:v>-13.126540600994597</c:v>
                </c:pt>
                <c:pt idx="12">
                  <c:v>9.1172830576760298</c:v>
                </c:pt>
                <c:pt idx="13">
                  <c:v>1.0140485518863152</c:v>
                </c:pt>
                <c:pt idx="14">
                  <c:v>1.9438968802284462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495-4147-A256-607B2251F13B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495-4147-A256-607B2251F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2291968"/>
        <c:axId val="463309632"/>
      </c:barChart>
      <c:lineChart>
        <c:grouping val="standard"/>
        <c:varyColors val="0"/>
        <c:ser>
          <c:idx val="0"/>
          <c:order val="0"/>
          <c:tx>
            <c:strRef>
              <c:f>dbrn!$AI$4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dbrn!$AI$10:$AI$24</c:f>
              <c:numCache>
                <c:formatCode>0.0</c:formatCode>
                <c:ptCount val="15"/>
                <c:pt idx="0">
                  <c:v>119.41325239896653</c:v>
                </c:pt>
                <c:pt idx="1">
                  <c:v>116.17497163625345</c:v>
                </c:pt>
                <c:pt idx="2">
                  <c:v>121.5564170859919</c:v>
                </c:pt>
                <c:pt idx="3">
                  <c:v>121.9667906393156</c:v>
                </c:pt>
                <c:pt idx="4">
                  <c:v>119.37190321464132</c:v>
                </c:pt>
                <c:pt idx="5">
                  <c:v>119.79441358564948</c:v>
                </c:pt>
                <c:pt idx="6">
                  <c:v>118.94177289627807</c:v>
                </c:pt>
                <c:pt idx="7">
                  <c:v>120.55785216328877</c:v>
                </c:pt>
                <c:pt idx="8">
                  <c:v>123.28981499646616</c:v>
                </c:pt>
                <c:pt idx="9">
                  <c:v>124.5344882588081</c:v>
                </c:pt>
                <c:pt idx="10">
                  <c:v>124.86917526027047</c:v>
                </c:pt>
                <c:pt idx="11">
                  <c:v>108.47817227160397</c:v>
                </c:pt>
                <c:pt idx="12">
                  <c:v>118.36843429339952</c:v>
                </c:pt>
                <c:pt idx="13">
                  <c:v>119.56874768724225</c:v>
                </c:pt>
                <c:pt idx="14">
                  <c:v>121.89304084326277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495-4147-A256-607B2251F13B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495-4147-A256-607B2251F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503168"/>
        <c:axId val="463309056"/>
      </c:lineChart>
      <c:catAx>
        <c:axId val="3705031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309056"/>
        <c:crossesAt val="100"/>
        <c:auto val="1"/>
        <c:lblAlgn val="ctr"/>
        <c:lblOffset val="200"/>
        <c:noMultiLvlLbl val="0"/>
      </c:catAx>
      <c:valAx>
        <c:axId val="463309056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70503168"/>
        <c:crosses val="autoZero"/>
        <c:crossBetween val="between"/>
        <c:majorUnit val="5"/>
      </c:valAx>
      <c:catAx>
        <c:axId val="3822919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63309632"/>
        <c:crossesAt val="0"/>
        <c:auto val="1"/>
        <c:lblAlgn val="ctr"/>
        <c:lblOffset val="100"/>
        <c:noMultiLvlLbl val="0"/>
      </c:catAx>
      <c:valAx>
        <c:axId val="46330963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29196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dbrn!$AN$4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dbrn!$AN$22:$AN$24</c:f>
              <c:numCache>
                <c:formatCode>0.0;[Red]\-0.0</c:formatCode>
                <c:ptCount val="3"/>
                <c:pt idx="0">
                  <c:v>9.1172830576760298</c:v>
                </c:pt>
                <c:pt idx="1">
                  <c:v>1.0140485518863152</c:v>
                </c:pt>
                <c:pt idx="2">
                  <c:v>1.9438968802284462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56-4F15-9CDB-EF5BFD0C15B6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56-4F15-9CDB-EF5BFD0C15B6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356-4F15-9CDB-EF5BFD0C1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2295040"/>
        <c:axId val="463311936"/>
      </c:barChart>
      <c:catAx>
        <c:axId val="3822950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311936"/>
        <c:crosses val="autoZero"/>
        <c:auto val="1"/>
        <c:lblAlgn val="ctr"/>
        <c:lblOffset val="200"/>
        <c:noMultiLvlLbl val="0"/>
      </c:catAx>
      <c:valAx>
        <c:axId val="46331193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295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dbrn!$AK$9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dbrn!$AK$22:$AK$24</c:f>
              <c:numCache>
                <c:formatCode>0.0;[Red]\-0.0</c:formatCode>
                <c:ptCount val="3"/>
                <c:pt idx="0">
                  <c:v>32.424049473047553</c:v>
                </c:pt>
                <c:pt idx="1">
                  <c:v>-2.6003033453132818</c:v>
                </c:pt>
                <c:pt idx="2">
                  <c:v>-0.4599323089368279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57-4AD9-B14A-98383123613B}"/>
            </c:ext>
          </c:extLst>
        </c:ser>
        <c:ser>
          <c:idx val="1"/>
          <c:order val="1"/>
          <c:tx>
            <c:strRef>
              <c:f>dbrn!$AL$9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dbrn!$AL$22:$AL$24</c:f>
              <c:numCache>
                <c:formatCode>0.0;[Red]\-0.0</c:formatCode>
                <c:ptCount val="3"/>
                <c:pt idx="0">
                  <c:v>30.032464681509531</c:v>
                </c:pt>
                <c:pt idx="1">
                  <c:v>-4.1071689630143959</c:v>
                </c:pt>
                <c:pt idx="2">
                  <c:v>1.6615637931849392E-2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B57-4AD9-B14A-98383123613B}"/>
            </c:ext>
          </c:extLst>
        </c:ser>
        <c:ser>
          <c:idx val="2"/>
          <c:order val="2"/>
          <c:tx>
            <c:strRef>
              <c:f>dbrn!$AM$9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dbrn!$AM$22:$AM$24</c:f>
              <c:numCache>
                <c:formatCode>0.0;[Red]\-0.0</c:formatCode>
                <c:ptCount val="3"/>
                <c:pt idx="0">
                  <c:v>4.8692164821275252</c:v>
                </c:pt>
                <c:pt idx="1">
                  <c:v>2.4304051064828025</c:v>
                </c:pt>
                <c:pt idx="2">
                  <c:v>2.6293556930589324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B57-4AD9-B14A-983831236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2757888"/>
        <c:axId val="463314240"/>
      </c:barChart>
      <c:lineChart>
        <c:grouping val="standard"/>
        <c:varyColors val="0"/>
        <c:ser>
          <c:idx val="3"/>
          <c:order val="3"/>
          <c:tx>
            <c:strRef>
              <c:f>dbrn!$AN$9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dbrn!$A$22:$A$24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dbrn!$AN$22:$AN$24</c:f>
              <c:numCache>
                <c:formatCode>0.0;[Red]\-0.0</c:formatCode>
                <c:ptCount val="3"/>
                <c:pt idx="0">
                  <c:v>9.1172830576760298</c:v>
                </c:pt>
                <c:pt idx="1">
                  <c:v>1.0140485518863152</c:v>
                </c:pt>
                <c:pt idx="2">
                  <c:v>1.9438968802284462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B57-4AD9-B14A-983831236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57888"/>
        <c:axId val="463314240"/>
      </c:lineChart>
      <c:catAx>
        <c:axId val="3827578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3314240"/>
        <c:crosses val="autoZero"/>
        <c:auto val="1"/>
        <c:lblAlgn val="ctr"/>
        <c:lblOffset val="200"/>
        <c:noMultiLvlLbl val="0"/>
      </c:catAx>
      <c:valAx>
        <c:axId val="46331424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275788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dbrn!$AK$9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dbrn!$AK$10:$AK$24</c:f>
              <c:numCache>
                <c:formatCode>0.0;[Red]\-0.0</c:formatCode>
                <c:ptCount val="15"/>
                <c:pt idx="0">
                  <c:v>-8.1758496240431526</c:v>
                </c:pt>
                <c:pt idx="1">
                  <c:v>5.5170905072623011</c:v>
                </c:pt>
                <c:pt idx="2">
                  <c:v>8.0447985901122454</c:v>
                </c:pt>
                <c:pt idx="3">
                  <c:v>-4.1609254150368091</c:v>
                </c:pt>
                <c:pt idx="4">
                  <c:v>-0.51062372678259971</c:v>
                </c:pt>
                <c:pt idx="5">
                  <c:v>-3.0951606697476319</c:v>
                </c:pt>
                <c:pt idx="6">
                  <c:v>-4.190499307490092</c:v>
                </c:pt>
                <c:pt idx="7">
                  <c:v>4.688940449461465</c:v>
                </c:pt>
                <c:pt idx="8">
                  <c:v>3.7526600369381047</c:v>
                </c:pt>
                <c:pt idx="9">
                  <c:v>0.62540392075673967</c:v>
                </c:pt>
                <c:pt idx="10">
                  <c:v>-4.0301841598919141</c:v>
                </c:pt>
                <c:pt idx="11">
                  <c:v>-10.830722112594716</c:v>
                </c:pt>
                <c:pt idx="12">
                  <c:v>32.424049473047553</c:v>
                </c:pt>
                <c:pt idx="13">
                  <c:v>-2.6003033453132818</c:v>
                </c:pt>
                <c:pt idx="14">
                  <c:v>-0.4599323089368279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17-46A6-B974-FCD8998C0500}"/>
            </c:ext>
          </c:extLst>
        </c:ser>
        <c:ser>
          <c:idx val="4"/>
          <c:order val="4"/>
          <c:tx>
            <c:strRef>
              <c:f>dbrn!$AL$9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dbrn!$AL$10:$AL$24</c:f>
              <c:numCache>
                <c:formatCode>0.0;[Red]\-0.0</c:formatCode>
                <c:ptCount val="15"/>
                <c:pt idx="0">
                  <c:v>1.5452124069339712</c:v>
                </c:pt>
                <c:pt idx="1">
                  <c:v>-7.3402240212930963</c:v>
                </c:pt>
                <c:pt idx="2">
                  <c:v>-3.1278189075626295</c:v>
                </c:pt>
                <c:pt idx="3">
                  <c:v>-7.087829272032975</c:v>
                </c:pt>
                <c:pt idx="4">
                  <c:v>-7.3236015974413426</c:v>
                </c:pt>
                <c:pt idx="5">
                  <c:v>-6.4740625410991459</c:v>
                </c:pt>
                <c:pt idx="6">
                  <c:v>-6.4290289851854592</c:v>
                </c:pt>
                <c:pt idx="7">
                  <c:v>-1.8388426660205126</c:v>
                </c:pt>
                <c:pt idx="8">
                  <c:v>2.4890779055844581</c:v>
                </c:pt>
                <c:pt idx="9">
                  <c:v>-0.35719026415185207</c:v>
                </c:pt>
                <c:pt idx="10">
                  <c:v>3.0893646040264455</c:v>
                </c:pt>
                <c:pt idx="11">
                  <c:v>-7.996951319188339</c:v>
                </c:pt>
                <c:pt idx="12">
                  <c:v>30.032464681509531</c:v>
                </c:pt>
                <c:pt idx="13">
                  <c:v>-4.1071689630143959</c:v>
                </c:pt>
                <c:pt idx="14">
                  <c:v>1.6615637931849392E-2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17-46A6-B974-FCD8998C0500}"/>
            </c:ext>
          </c:extLst>
        </c:ser>
        <c:ser>
          <c:idx val="5"/>
          <c:order val="5"/>
          <c:tx>
            <c:strRef>
              <c:f>dbrn!$AM$9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dbrn!$AM$10:$AM$24</c:f>
              <c:numCache>
                <c:formatCode>0.0;[Red]\-0.0</c:formatCode>
                <c:ptCount val="15"/>
                <c:pt idx="0">
                  <c:v>-3.770670052394165</c:v>
                </c:pt>
                <c:pt idx="1">
                  <c:v>-3.8163339048801315</c:v>
                </c:pt>
                <c:pt idx="2">
                  <c:v>4.6573004670748208</c:v>
                </c:pt>
                <c:pt idx="3">
                  <c:v>2.1305173942952838</c:v>
                </c:pt>
                <c:pt idx="4">
                  <c:v>-1.798612009457623</c:v>
                </c:pt>
                <c:pt idx="5">
                  <c:v>1.6123845170822992</c:v>
                </c:pt>
                <c:pt idx="6">
                  <c:v>0.10627480104223874</c:v>
                </c:pt>
                <c:pt idx="7">
                  <c:v>1.106292121348007</c:v>
                </c:pt>
                <c:pt idx="8">
                  <c:v>1.9840012890788072</c:v>
                </c:pt>
                <c:pt idx="9">
                  <c:v>0.8549619758075</c:v>
                </c:pt>
                <c:pt idx="10">
                  <c:v>0.43211881200759805</c:v>
                </c:pt>
                <c:pt idx="11">
                  <c:v>-14.535802693887501</c:v>
                </c:pt>
                <c:pt idx="12">
                  <c:v>4.8692164821275252</c:v>
                </c:pt>
                <c:pt idx="13">
                  <c:v>2.4304051064828025</c:v>
                </c:pt>
                <c:pt idx="14">
                  <c:v>2.6293556930589324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17-46A6-B974-FCD8998C0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3626240"/>
        <c:axId val="467093760"/>
      </c:barChart>
      <c:lineChart>
        <c:grouping val="standard"/>
        <c:varyColors val="0"/>
        <c:ser>
          <c:idx val="0"/>
          <c:order val="0"/>
          <c:tx>
            <c:strRef>
              <c:f>dbrn!$AF$9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dbrn!$AF$10:$AF$24</c:f>
              <c:numCache>
                <c:formatCode>0.0</c:formatCode>
                <c:ptCount val="15"/>
                <c:pt idx="0">
                  <c:v>97.359055324756497</c:v>
                </c:pt>
                <c:pt idx="1">
                  <c:v>102.73044252403888</c:v>
                </c:pt>
                <c:pt idx="2">
                  <c:v>110.99489971582884</c:v>
                </c:pt>
                <c:pt idx="3">
                  <c:v>106.3764847241583</c:v>
                </c:pt>
                <c:pt idx="4">
                  <c:v>105.83330115343948</c:v>
                </c:pt>
                <c:pt idx="5">
                  <c:v>102.55759044064266</c:v>
                </c:pt>
                <c:pt idx="6">
                  <c:v>98.259915323449007</c:v>
                </c:pt>
                <c:pt idx="7">
                  <c:v>102.86726423865677</c:v>
                </c:pt>
                <c:pt idx="8">
                  <c:v>106.72752295483239</c:v>
                </c:pt>
                <c:pt idx="9">
                  <c:v>107.39500106791846</c:v>
                </c:pt>
                <c:pt idx="10">
                  <c:v>103.06678474636347</c:v>
                </c:pt>
                <c:pt idx="11">
                  <c:v>91.903907700098685</c:v>
                </c:pt>
                <c:pt idx="12">
                  <c:v>121.70287620044265</c:v>
                </c:pt>
                <c:pt idx="13">
                  <c:v>118.53823223926005</c:v>
                </c:pt>
                <c:pt idx="14">
                  <c:v>117.9930366107491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517-46A6-B974-FCD8998C0500}"/>
            </c:ext>
          </c:extLst>
        </c:ser>
        <c:ser>
          <c:idx val="1"/>
          <c:order val="1"/>
          <c:tx>
            <c:strRef>
              <c:f>dbrn!$AG$9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dbrn!$AG$10:$AG$24</c:f>
              <c:numCache>
                <c:formatCode>0.0</c:formatCode>
                <c:ptCount val="15"/>
                <c:pt idx="0">
                  <c:v>153.9331868520151</c:v>
                </c:pt>
                <c:pt idx="1">
                  <c:v>142.6341460939615</c:v>
                </c:pt>
                <c:pt idx="2">
                  <c:v>138.17280830379408</c:v>
                </c:pt>
                <c:pt idx="3">
                  <c:v>128.37935555084775</c:v>
                </c:pt>
                <c:pt idx="4">
                  <c:v>118.97736301694096</c:v>
                </c:pt>
                <c:pt idx="5">
                  <c:v>111.27469412547363</c:v>
                </c:pt>
                <c:pt idx="6">
                  <c:v>104.12081178697048</c:v>
                </c:pt>
                <c:pt idx="7">
                  <c:v>102.20619387562476</c:v>
                </c:pt>
                <c:pt idx="8">
                  <c:v>104.75018566552176</c:v>
                </c:pt>
                <c:pt idx="9">
                  <c:v>104.37602820064352</c:v>
                </c:pt>
                <c:pt idx="10">
                  <c:v>107.60058427096287</c:v>
                </c:pt>
                <c:pt idx="11">
                  <c:v>98.995817927651743</c:v>
                </c:pt>
                <c:pt idx="12">
                  <c:v>128.72670198294523</c:v>
                </c:pt>
                <c:pt idx="13">
                  <c:v>123.43967883198967</c:v>
                </c:pt>
                <c:pt idx="14">
                  <c:v>123.46018912208862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517-46A6-B974-FCD8998C0500}"/>
            </c:ext>
          </c:extLst>
        </c:ser>
        <c:ser>
          <c:idx val="2"/>
          <c:order val="2"/>
          <c:tx>
            <c:strRef>
              <c:f>dbrn!$AH$9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dbrn!$AH$10:$AH$24</c:f>
              <c:numCache>
                <c:formatCode>0.0</c:formatCode>
                <c:ptCount val="15"/>
                <c:pt idx="0">
                  <c:v>123.07748967854512</c:v>
                </c:pt>
                <c:pt idx="1">
                  <c:v>118.38044171066748</c:v>
                </c:pt>
                <c:pt idx="2">
                  <c:v>123.89377457538362</c:v>
                </c:pt>
                <c:pt idx="3">
                  <c:v>126.53335299316116</c:v>
                </c:pt>
                <c:pt idx="4">
                  <c:v>124.25750891025676</c:v>
                </c:pt>
                <c:pt idx="5">
                  <c:v>126.26101774523789</c:v>
                </c:pt>
                <c:pt idx="6">
                  <c:v>126.39520139064055</c:v>
                </c:pt>
                <c:pt idx="7">
                  <c:v>127.79350154538717</c:v>
                </c:pt>
                <c:pt idx="8">
                  <c:v>130.3289262634066</c:v>
                </c:pt>
                <c:pt idx="9">
                  <c:v>131.4431890264369</c:v>
                </c:pt>
                <c:pt idx="10">
                  <c:v>132.01117977332285</c:v>
                </c:pt>
                <c:pt idx="11">
                  <c:v>112.8222951475995</c:v>
                </c:pt>
                <c:pt idx="12">
                  <c:v>118.31585693844097</c:v>
                </c:pt>
                <c:pt idx="13">
                  <c:v>121.19141156725173</c:v>
                </c:pt>
                <c:pt idx="14">
                  <c:v>124.37796484679374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517-46A6-B974-FCD8998C0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25728"/>
        <c:axId val="467093184"/>
      </c:lineChart>
      <c:catAx>
        <c:axId val="38362572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093184"/>
        <c:crossesAt val="100"/>
        <c:auto val="1"/>
        <c:lblAlgn val="ctr"/>
        <c:lblOffset val="200"/>
        <c:noMultiLvlLbl val="0"/>
      </c:catAx>
      <c:valAx>
        <c:axId val="467093184"/>
        <c:scaling>
          <c:orientation val="minMax"/>
          <c:min val="8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625728"/>
        <c:crossesAt val="1"/>
        <c:crossBetween val="between"/>
        <c:majorUnit val="10"/>
      </c:valAx>
      <c:catAx>
        <c:axId val="38362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67093760"/>
        <c:crossesAt val="0"/>
        <c:auto val="1"/>
        <c:lblAlgn val="ctr"/>
        <c:lblOffset val="100"/>
        <c:noMultiLvlLbl val="0"/>
      </c:catAx>
      <c:valAx>
        <c:axId val="46709376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3626240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dbrn!$AB$4</c:f>
              <c:strCache>
                <c:ptCount val="1"/>
                <c:pt idx="0">
                  <c:v>Rimini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2C-44F0-B63C-D6EF158AFC5D}"/>
                </c:ext>
              </c:extLst>
            </c:dLbl>
            <c:dLbl>
              <c:idx val="13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2C-44F0-B63C-D6EF158AFC5D}"/>
                </c:ext>
              </c:extLst>
            </c:dLbl>
            <c:dLbl>
              <c:idx val="14"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2C-44F0-B63C-D6EF158AFC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dbrn!$AB$10:$AB$24</c:f>
              <c:numCache>
                <c:formatCode>0.0;[Red]\-0.0</c:formatCode>
                <c:ptCount val="15"/>
                <c:pt idx="0">
                  <c:v>-1.3891364190267819</c:v>
                </c:pt>
                <c:pt idx="1">
                  <c:v>2.3574644698870051</c:v>
                </c:pt>
                <c:pt idx="2">
                  <c:v>2.1758554353666915</c:v>
                </c:pt>
                <c:pt idx="3">
                  <c:v>-1.7431148953860665</c:v>
                </c:pt>
                <c:pt idx="4">
                  <c:v>-3.0537760745914522</c:v>
                </c:pt>
                <c:pt idx="5">
                  <c:v>1.4467274658606977</c:v>
                </c:pt>
                <c:pt idx="6">
                  <c:v>2.8071342295643342</c:v>
                </c:pt>
                <c:pt idx="7">
                  <c:v>0.91733271306686515</c:v>
                </c:pt>
                <c:pt idx="8">
                  <c:v>-2.4577285150761963E-2</c:v>
                </c:pt>
                <c:pt idx="9">
                  <c:v>9.3864522274365925</c:v>
                </c:pt>
                <c:pt idx="10">
                  <c:v>-2.346375010997126</c:v>
                </c:pt>
                <c:pt idx="11">
                  <c:v>-5.6939181045520986</c:v>
                </c:pt>
                <c:pt idx="12">
                  <c:v>4.3892846775780647</c:v>
                </c:pt>
                <c:pt idx="13">
                  <c:v>-7.1431343384098511E-2</c:v>
                </c:pt>
                <c:pt idx="14">
                  <c:v>0.58614643701870861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92C-44F0-B63C-D6EF158AFC5D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92C-44F0-B63C-D6EF158AF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4077312"/>
        <c:axId val="467096640"/>
      </c:barChart>
      <c:lineChart>
        <c:grouping val="standard"/>
        <c:varyColors val="0"/>
        <c:ser>
          <c:idx val="0"/>
          <c:order val="0"/>
          <c:tx>
            <c:strRef>
              <c:f>dbrn!$AA$4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dbrn!$AA$10:$AA$24</c:f>
              <c:numCache>
                <c:formatCode>0.0</c:formatCode>
                <c:ptCount val="15"/>
                <c:pt idx="0">
                  <c:v>115.7590128721591</c:v>
                </c:pt>
                <c:pt idx="1">
                  <c:v>118.48799047131217</c:v>
                </c:pt>
                <c:pt idx="2">
                  <c:v>121.06611785223899</c:v>
                </c:pt>
                <c:pt idx="3">
                  <c:v>118.95579631869097</c:v>
                </c:pt>
                <c:pt idx="4">
                  <c:v>115.32315267137105</c:v>
                </c:pt>
                <c:pt idx="5">
                  <c:v>116.99156439556424</c:v>
                </c:pt>
                <c:pt idx="6">
                  <c:v>120.27567464541492</c:v>
                </c:pt>
                <c:pt idx="7">
                  <c:v>121.37900275479916</c:v>
                </c:pt>
                <c:pt idx="8">
                  <c:v>121.34917109117897</c:v>
                </c:pt>
                <c:pt idx="9">
                  <c:v>132.73955306404278</c:v>
                </c:pt>
                <c:pt idx="10">
                  <c:v>129.62498536123883</c:v>
                </c:pt>
                <c:pt idx="11">
                  <c:v>122.24424485173223</c:v>
                </c:pt>
                <c:pt idx="12">
                  <c:v>127.60989276023034</c:v>
                </c:pt>
                <c:pt idx="13">
                  <c:v>127.5187392995407</c:v>
                </c:pt>
                <c:pt idx="14">
                  <c:v>128.26618584647613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92C-44F0-B63C-D6EF158AFC5D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92C-44F0-B63C-D6EF158AF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076800"/>
        <c:axId val="467096064"/>
      </c:lineChart>
      <c:catAx>
        <c:axId val="3840768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67096064"/>
        <c:crossesAt val="100"/>
        <c:auto val="1"/>
        <c:lblAlgn val="ctr"/>
        <c:lblOffset val="100"/>
        <c:noMultiLvlLbl val="0"/>
      </c:catAx>
      <c:valAx>
        <c:axId val="46709606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076800"/>
        <c:crosses val="autoZero"/>
        <c:crossBetween val="between"/>
      </c:valAx>
      <c:catAx>
        <c:axId val="38407731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096640"/>
        <c:crossesAt val="0"/>
        <c:auto val="1"/>
        <c:lblAlgn val="ctr"/>
        <c:lblOffset val="100"/>
        <c:noMultiLvlLbl val="0"/>
      </c:catAx>
      <c:valAx>
        <c:axId val="46709664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077312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dbrn!$AO$4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dbrn!$AO$10:$AO$24</c:f>
              <c:numCache>
                <c:formatCode>0.0</c:formatCode>
                <c:ptCount val="15"/>
                <c:pt idx="0">
                  <c:v>71.261008808718643</c:v>
                </c:pt>
                <c:pt idx="1">
                  <c:v>68.761455930057409</c:v>
                </c:pt>
                <c:pt idx="2">
                  <c:v>69.660379508683263</c:v>
                </c:pt>
                <c:pt idx="3">
                  <c:v>69.492860182472171</c:v>
                </c:pt>
                <c:pt idx="4">
                  <c:v>68.488576655012807</c:v>
                </c:pt>
                <c:pt idx="5">
                  <c:v>68.901925879296329</c:v>
                </c:pt>
                <c:pt idx="6">
                  <c:v>69.470223207172111</c:v>
                </c:pt>
                <c:pt idx="7">
                  <c:v>69.473400867296718</c:v>
                </c:pt>
                <c:pt idx="8">
                  <c:v>70.41490834961094</c:v>
                </c:pt>
                <c:pt idx="9">
                  <c:v>74.431373572305873</c:v>
                </c:pt>
                <c:pt idx="10">
                  <c:v>72.762473673802603</c:v>
                </c:pt>
                <c:pt idx="11">
                  <c:v>70.280506599039256</c:v>
                </c:pt>
                <c:pt idx="12">
                  <c:v>71.010007881541625</c:v>
                </c:pt>
                <c:pt idx="13">
                  <c:v>71.386468636427324</c:v>
                </c:pt>
                <c:pt idx="14">
                  <c:v>71.609384230022158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F6A-48D6-8458-9D096054FBC1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6A-48D6-8458-9D096054FBC1}"/>
            </c:ext>
          </c:extLst>
        </c:ser>
        <c:ser>
          <c:idx val="2"/>
          <c:order val="2"/>
          <c:tx>
            <c:strRef>
              <c:f>dbrn!$AP$9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dbrn!$AP$10:$AP$24</c:f>
              <c:numCache>
                <c:formatCode>0.0</c:formatCode>
                <c:ptCount val="15"/>
                <c:pt idx="0">
                  <c:v>65.928803323010527</c:v>
                </c:pt>
                <c:pt idx="1">
                  <c:v>63.394087541748689</c:v>
                </c:pt>
                <c:pt idx="2">
                  <c:v>64.217645260009959</c:v>
                </c:pt>
                <c:pt idx="3">
                  <c:v>62.921930695298713</c:v>
                </c:pt>
                <c:pt idx="4">
                  <c:v>60.588168378106758</c:v>
                </c:pt>
                <c:pt idx="5">
                  <c:v>61.25672899385669</c:v>
                </c:pt>
                <c:pt idx="6">
                  <c:v>62.858436724072021</c:v>
                </c:pt>
                <c:pt idx="7">
                  <c:v>63.201191520010369</c:v>
                </c:pt>
                <c:pt idx="8">
                  <c:v>63.338312419638932</c:v>
                </c:pt>
                <c:pt idx="9">
                  <c:v>68.388339245780415</c:v>
                </c:pt>
                <c:pt idx="10">
                  <c:v>66.967838565594604</c:v>
                </c:pt>
                <c:pt idx="11">
                  <c:v>63.290292500707636</c:v>
                </c:pt>
                <c:pt idx="12">
                  <c:v>65.769222298826037</c:v>
                </c:pt>
                <c:pt idx="13">
                  <c:v>65.636786621026857</c:v>
                </c:pt>
                <c:pt idx="14">
                  <c:v>65.94506200181722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F6A-48D6-8458-9D096054FBC1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F6A-48D6-8458-9D096054F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38112"/>
        <c:axId val="467098944"/>
      </c:lineChart>
      <c:catAx>
        <c:axId val="3845381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7098944"/>
        <c:crosses val="autoZero"/>
        <c:auto val="1"/>
        <c:lblAlgn val="ctr"/>
        <c:lblOffset val="100"/>
        <c:tickLblSkip val="2"/>
        <c:noMultiLvlLbl val="0"/>
      </c:catAx>
      <c:valAx>
        <c:axId val="467098944"/>
        <c:scaling>
          <c:orientation val="minMax"/>
          <c:min val="6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4538112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B2-4AE0-81CE-8592B4E99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7134720"/>
        <c:axId val="43950195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B2-4AE0-81CE-8592B4E99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34720"/>
        <c:axId val="439501952"/>
      </c:lineChart>
      <c:dateAx>
        <c:axId val="287134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39501952"/>
        <c:crosses val="autoZero"/>
        <c:auto val="0"/>
        <c:lblOffset val="300"/>
        <c:baseTimeUnit val="days"/>
      </c:dateAx>
      <c:valAx>
        <c:axId val="43950195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13472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dbrn!$AQ$4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78-4CD8-B3FB-2EC9C7C33E4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dbrn!$AQ$10:$AQ$24</c:f>
              <c:numCache>
                <c:formatCode>0.0</c:formatCode>
                <c:ptCount val="15"/>
                <c:pt idx="0">
                  <c:v>7.4826410330802329</c:v>
                </c:pt>
                <c:pt idx="1">
                  <c:v>7.8057806015164761</c:v>
                </c:pt>
                <c:pt idx="2">
                  <c:v>7.813242315159739</c:v>
                </c:pt>
                <c:pt idx="3">
                  <c:v>9.4555461811756274</c:v>
                </c:pt>
                <c:pt idx="4">
                  <c:v>11.535366425705686</c:v>
                </c:pt>
                <c:pt idx="5">
                  <c:v>11.095766610112815</c:v>
                </c:pt>
                <c:pt idx="6">
                  <c:v>9.5174395271231749</c:v>
                </c:pt>
                <c:pt idx="7">
                  <c:v>9.0282169420021408</c:v>
                </c:pt>
                <c:pt idx="8">
                  <c:v>10.04985463424395</c:v>
                </c:pt>
                <c:pt idx="9">
                  <c:v>8.1189343102139429</c:v>
                </c:pt>
                <c:pt idx="10">
                  <c:v>7.9637687060855074</c:v>
                </c:pt>
                <c:pt idx="11">
                  <c:v>9.9461635047849537</c:v>
                </c:pt>
                <c:pt idx="12">
                  <c:v>7.3803478397836919</c:v>
                </c:pt>
                <c:pt idx="13">
                  <c:v>8.0543023422039823</c:v>
                </c:pt>
                <c:pt idx="14">
                  <c:v>7.9100278393821997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78-4CD8-B3FB-2EC9C7C33E47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78-4CD8-B3FB-2EC9C7C33E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A78-4CD8-B3FB-2EC9C7C33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867200"/>
        <c:axId val="469207296"/>
      </c:lineChart>
      <c:catAx>
        <c:axId val="3868672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07296"/>
        <c:crosses val="autoZero"/>
        <c:auto val="1"/>
        <c:lblAlgn val="ctr"/>
        <c:lblOffset val="100"/>
        <c:tickLblSkip val="2"/>
        <c:noMultiLvlLbl val="0"/>
      </c:catAx>
      <c:valAx>
        <c:axId val="469207296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6867200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dbrn!$AW$4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08-4273-9330-65484037C1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dbrn!$AW$10:$AW$24</c:f>
              <c:numCache>
                <c:formatCode>0.0</c:formatCode>
                <c:ptCount val="15"/>
                <c:pt idx="0">
                  <c:v>102.89887208848542</c:v>
                </c:pt>
                <c:pt idx="1">
                  <c:v>99.409193092357938</c:v>
                </c:pt>
                <c:pt idx="2">
                  <c:v>105.8064432447193</c:v>
                </c:pt>
                <c:pt idx="3">
                  <c:v>105.96607152260805</c:v>
                </c:pt>
                <c:pt idx="4">
                  <c:v>104.90546407625527</c:v>
                </c:pt>
                <c:pt idx="5">
                  <c:v>104.74615440258194</c:v>
                </c:pt>
                <c:pt idx="6">
                  <c:v>102.71770562620181</c:v>
                </c:pt>
                <c:pt idx="7">
                  <c:v>103.69586636248278</c:v>
                </c:pt>
                <c:pt idx="8">
                  <c:v>103.67637933979721</c:v>
                </c:pt>
                <c:pt idx="9">
                  <c:v>103.1717805534813</c:v>
                </c:pt>
                <c:pt idx="10">
                  <c:v>103.16694594813544</c:v>
                </c:pt>
                <c:pt idx="11">
                  <c:v>100.67807355099134</c:v>
                </c:pt>
                <c:pt idx="12">
                  <c:v>99.285147151727685</c:v>
                </c:pt>
                <c:pt idx="13">
                  <c:v>98.731782757221637</c:v>
                </c:pt>
                <c:pt idx="14">
                  <c:v>98.203002962418651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08-4273-9330-65484037C142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08-4273-9330-65484037C1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E08-4273-9330-65484037C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124672"/>
        <c:axId val="469209024"/>
      </c:lineChart>
      <c:catAx>
        <c:axId val="38812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09024"/>
        <c:crosses val="autoZero"/>
        <c:auto val="1"/>
        <c:lblAlgn val="ctr"/>
        <c:lblOffset val="100"/>
        <c:tickLblSkip val="2"/>
        <c:noMultiLvlLbl val="0"/>
      </c:catAx>
      <c:valAx>
        <c:axId val="469209024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124672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dbrn!$AX$4</c:f>
              <c:strCache>
                <c:ptCount val="1"/>
                <c:pt idx="0">
                  <c:v>Rimini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655-4E7A-9744-D033C50610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dbrn!$AX$10:$AX$24</c:f>
              <c:numCache>
                <c:formatCode>0.0</c:formatCode>
                <c:ptCount val="15"/>
                <c:pt idx="0">
                  <c:v>94.49457302135734</c:v>
                </c:pt>
                <c:pt idx="1">
                  <c:v>89.018522735753905</c:v>
                </c:pt>
                <c:pt idx="2">
                  <c:v>93.525004121962823</c:v>
                </c:pt>
                <c:pt idx="3">
                  <c:v>95.337166622342124</c:v>
                </c:pt>
                <c:pt idx="4">
                  <c:v>95.95874225332139</c:v>
                </c:pt>
                <c:pt idx="5">
                  <c:v>95.173267245209132</c:v>
                </c:pt>
                <c:pt idx="6">
                  <c:v>91.918881490567614</c:v>
                </c:pt>
                <c:pt idx="7">
                  <c:v>93.716364486571095</c:v>
                </c:pt>
                <c:pt idx="8">
                  <c:v>95.352032532875967</c:v>
                </c:pt>
                <c:pt idx="9">
                  <c:v>88.076585926733472</c:v>
                </c:pt>
                <c:pt idx="10">
                  <c:v>91.26604115222321</c:v>
                </c:pt>
                <c:pt idx="11">
                  <c:v>92.09598109608838</c:v>
                </c:pt>
                <c:pt idx="12">
                  <c:v>88.162240127405695</c:v>
                </c:pt>
                <c:pt idx="13">
                  <c:v>88.536373610458099</c:v>
                </c:pt>
                <c:pt idx="14">
                  <c:v>88.916450935555062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55-4E7A-9744-D033C5061015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55-4E7A-9744-D033C506101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dbrn!$A$10:$A$24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655-4E7A-9744-D033C5061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126720"/>
        <c:axId val="469210176"/>
      </c:lineChart>
      <c:catAx>
        <c:axId val="38812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69210176"/>
        <c:crosses val="autoZero"/>
        <c:auto val="1"/>
        <c:lblAlgn val="ctr"/>
        <c:lblOffset val="100"/>
        <c:tickLblSkip val="2"/>
        <c:noMultiLvlLbl val="0"/>
      </c:catAx>
      <c:valAx>
        <c:axId val="469210176"/>
        <c:scaling>
          <c:orientation val="minMax"/>
          <c:min val="8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126720"/>
        <c:crosses val="autoZero"/>
        <c:crossBetween val="between"/>
        <c:majorUnit val="5"/>
      </c:valAx>
    </c:plotArea>
    <c:legend>
      <c:legendPos val="b"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&amp;C&amp;10&amp;K0070C0Scenario di previsione</c:oddHeader>
      <c:oddFooter>&amp;C&amp;10&amp;K0070C0Il quadro della provincia di Rimini&amp;R&amp;"Tahoma,Normale"&amp;16&amp;K0070C0&amp;P</c:oddFooter>
    </c:headerFooter>
    <c:pageMargins b="0.74803149606299213" l="0.70866141732283472" r="0.70866141732283472" t="0.74803149606299213" header="0.31496062992125984" footer="0.31496062992125984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10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5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1.xml"/><Relationship Id="rId2" Type="http://schemas.openxmlformats.org/officeDocument/2006/relationships/chart" Target="../charts/chart60.xml"/><Relationship Id="rId1" Type="http://schemas.openxmlformats.org/officeDocument/2006/relationships/chart" Target="../charts/chart59.xml"/></Relationships>
</file>

<file path=xl/drawings/_rels/drawing6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6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5.xml"/></Relationships>
</file>

<file path=xl/drawings/_rels/drawing6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chart" Target="../charts/chart69.xml"/></Relationships>
</file>

<file path=xl/drawings/_rels/drawing7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3.xml"/><Relationship Id="rId1" Type="http://schemas.openxmlformats.org/officeDocument/2006/relationships/chart" Target="../charts/chart7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4.xml"/></Relationships>
</file>

<file path=xl/drawings/_rels/drawing8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/Relationships>
</file>

<file path=xl/drawings/_rels/drawing8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0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/Relationships>
</file>

<file path=xl/drawings/_rels/drawing8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/Relationships>
</file>

<file path=xl/drawings/_rels/drawing9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4.xml"/></Relationships>
</file>

<file path=xl/drawings/_rels/drawing9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7.xml"/><Relationship Id="rId2" Type="http://schemas.openxmlformats.org/officeDocument/2006/relationships/chart" Target="../charts/chart86.xml"/><Relationship Id="rId1" Type="http://schemas.openxmlformats.org/officeDocument/2006/relationships/chart" Target="../charts/chart85.xml"/></Relationships>
</file>

<file path=xl/drawings/_rels/drawing9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0.xml"/><Relationship Id="rId2" Type="http://schemas.openxmlformats.org/officeDocument/2006/relationships/chart" Target="../charts/chart89.xml"/><Relationship Id="rId1" Type="http://schemas.openxmlformats.org/officeDocument/2006/relationships/chart" Target="../charts/chart8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8</xdr:col>
      <xdr:colOff>219456</xdr:colOff>
      <xdr:row>7</xdr:row>
      <xdr:rowOff>1905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075" y="285750"/>
          <a:ext cx="3419856" cy="71628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0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10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10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94F42BDB-61FA-4F85-8D65-7645D4221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B1FE3E96-FAEA-4BB1-99F3-6907D888D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10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10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A7B9EE82-6013-49C8-BE1D-49CDA524D3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898A5C6E-37D0-4448-BC41-97D3F975F9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5A21DD09-B7C4-467F-B449-4557510467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F9B7DBDD-34DC-429D-BCA1-DE0B89A24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4219A41-CE9A-4D87-BAD1-3C87D6DF40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FFB822C0-79B2-433F-A34A-6A3E1C78A7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9B405392-B054-472F-B54A-50D363A44D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xmlns="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:a16="http://schemas.microsoft.com/office/drawing/2014/main" xmlns="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:a16="http://schemas.microsoft.com/office/drawing/2014/main" xmlns="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:a16="http://schemas.microsoft.com/office/drawing/2014/main" xmlns="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:a16="http://schemas.microsoft.com/office/drawing/2014/main" xmlns="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CBB0BF56-F0B0-46B2-8754-1E234E312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3CFD51D3-4411-470F-BABA-2E960E0B9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D3B67ABD-70E7-4FC5-8FAA-FF93EC6122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D322C68D-5E82-42F7-874D-A487EDE5D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9A4F8EF0-0AE2-4459-A609-C6A9D0677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691493B6-7F19-4C4B-8FEF-07FE9D700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D78DDF1E-5BF1-4C36-B279-0D8C3ACB7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="" xmlns:a16="http://schemas.microsoft.com/office/drawing/2014/main" id="{D82132A9-4CE3-401E-9C0F-EC0F8E45D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="" xmlns:a16="http://schemas.microsoft.com/office/drawing/2014/main" id="{709E7FED-F7A2-4D98-A404-BC5FFA7F5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="" xmlns:a16="http://schemas.microsoft.com/office/drawing/2014/main" id="{551B33ED-318B-4BDF-8834-6B2568052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="" xmlns:a16="http://schemas.microsoft.com/office/drawing/2014/main" id="{82BDB9F8-3174-47FD-9B22-20902273A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B3010170-BF60-4AF4-BF75-277BF5571A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3CA3DBD5-7170-4CA5-9A82-4CC408FDD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D4340CE0-6FA4-4C49-92A0-F9717AF86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23D72857-B365-4922-A7B4-062D1D7F7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="" xmlns:a16="http://schemas.microsoft.com/office/drawing/2014/main" id="{77A67EF5-983E-4D47-B474-E1D405E1DD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="" xmlns:a16="http://schemas.microsoft.com/office/drawing/2014/main" id="{A8477076-2434-4844-839E-8036D9061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28908977-5E4C-4B7D-A6AB-D9A0AEA16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28649CBF-7E40-426B-8FDA-62E3ADBF2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DA0A68C5-57AF-4442-900A-A152151B1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56FE3B8B-98A0-416C-AF82-7CCB4493F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A0EF0E32-7A28-41A5-907C-760AC74B7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="" xmlns:a16="http://schemas.microsoft.com/office/drawing/2014/main" id="{ED08151B-F274-4D47-A829-0A7E39190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="" xmlns:a16="http://schemas.microsoft.com/office/drawing/2014/main" id="{59E785B3-9007-4919-AA1A-F7F59E9E8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2CA1780B-A11C-43CF-9DD8-8DCFFB9E5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="" xmlns:a16="http://schemas.microsoft.com/office/drawing/2014/main" id="{60F1CE18-3330-4D76-9E96-5A8CFCC9B0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90C4B115-7580-464F-AF17-32252A15F5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D1B404E6-A117-4A05-8E05-B327363E4E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D3525791-F329-4326-8403-A0EFBA7AD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4BB60720-BA04-4C25-A285-3F7FAADF51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="" xmlns:a16="http://schemas.microsoft.com/office/drawing/2014/main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7EDEE4E8-C32A-49FB-85D5-B85C356DD8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ECA0E11A-98B8-4E82-85D2-C2CE936A6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4B146408-1B9A-4971-9A8D-F44D99B6E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31EC6C37-4E4C-422B-8A68-A0A7AAADC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D146B6EE-15CD-45DC-A706-820577236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C2808E08-98BE-4D0A-BFC3-F848A5098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E8B528B6-B20C-4963-A86E-CDDDCDBB7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57D12391-01D6-4F36-98CF-CD447A5117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="" xmlns:a16="http://schemas.microsoft.com/office/drawing/2014/main" id="{0F53723A-92A2-48C5-A409-A51ABA274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="" xmlns:a16="http://schemas.microsoft.com/office/drawing/2014/main" id="{BBB44571-370E-4E9F-A846-CAEF1F929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CB765B61-84D6-4A61-990F-C589A9DC7F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3814CCCC-CD58-4F21-B34A-FA2458605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55E6BF4D-58D2-40B2-AFC8-ABB73298A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68D57997-2A0A-4AD7-A54E-809C25CA9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F59CDFD5-F895-490F-947A-8A282CF0C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="" xmlns:a16="http://schemas.microsoft.com/office/drawing/2014/main" id="{E60C8350-22F0-408F-8BA1-9EA5FDE85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263DD77F-6B2E-420A-BB8C-E115B5A5BB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F2907AEA-842B-443E-AD28-1540814458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B405CAB6-C95A-4111-84DE-4EEC97AFD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767F9BA1-4582-4E1F-8570-A271B78F15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2800BF4D-B566-4CE8-AAE2-8AE45B517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="" xmlns:a16="http://schemas.microsoft.com/office/drawing/2014/main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2221DD03-765C-48B2-AFD0-92139BFB6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76189B5B-3483-420F-B00E-88D53335B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C7835950-77D9-4780-8E50-4E383601F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7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ACC5AE8A-534B-4FA6-B346-46A608733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2C2F6D33-D566-44D8-828D-8CD02991A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79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FD81E183-FF36-4964-B4C6-A4F2BA2AD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="" xmlns:a16="http://schemas.microsoft.com/office/drawing/2014/main" id="{7DAA490D-678C-4B3A-B984-03D230BFD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5FA3E291-1495-4F2E-A40E-C44BA625C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9FA3268A-3900-422C-B336-0FF7AD200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8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18B6AEB0-750E-4CA9-85A7-32E467957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="" xmlns:a16="http://schemas.microsoft.com/office/drawing/2014/main" id="{532A927F-1041-4EC0-84D7-64D633070E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="" xmlns:a16="http://schemas.microsoft.com/office/drawing/2014/main" id="{B7750554-E1A2-4D60-BED6-DBDF610302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8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AC3E1F10-9204-49D7-A634-1E0DAB09DA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="" xmlns:a16="http://schemas.microsoft.com/office/drawing/2014/main" id="{5F68BFDE-6151-4ED0-B90C-054BB8B78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="" xmlns:a16="http://schemas.microsoft.com/office/drawing/2014/main" id="{BA7484BF-53B8-4635-9520-65CB50538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8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B7BECBD2-4353-4404-9E0B-C7BE2D4417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="" xmlns:a16="http://schemas.microsoft.com/office/drawing/2014/main" id="{B78702C3-90E7-4928-AD5A-949795C4E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="" xmlns:a16="http://schemas.microsoft.com/office/drawing/2014/main" id="{43D5AA77-31E1-4D8A-B449-482DFA543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9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="" xmlns:a16="http://schemas.microsoft.com/office/drawing/2014/main" id="{4250D863-275C-472A-B74D-4CF55EA75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9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="" xmlns:a16="http://schemas.microsoft.com/office/drawing/2014/main" id="{96636FD3-A671-4B52-BF5C-A177F1882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="" xmlns:a16="http://schemas.microsoft.com/office/drawing/2014/main" id="{086F5929-7426-4DF3-B074-A1703D9784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="" xmlns:a16="http://schemas.microsoft.com/office/drawing/2014/main" id="{B6EC719F-7790-4E18-AE1A-E9DD79C3F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9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="" xmlns:a16="http://schemas.microsoft.com/office/drawing/2014/main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9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9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="" xmlns:a16="http://schemas.microsoft.com/office/drawing/2014/main" id="{480D7554-CD3C-4DA5-8CE2-246878D641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="" xmlns:a16="http://schemas.microsoft.com/office/drawing/2014/main" id="{8485E0E7-153A-4F2A-BA74-810F2D69C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="" xmlns:a16="http://schemas.microsoft.com/office/drawing/2014/main" id="{D35610AF-05DF-4F90-9FE9-E902008A78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4">
          <cell r="H4" t="str">
            <v xml:space="preserve">Il quadro 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  <cell r="F20" t="str">
            <v>Il quadro dell'area.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  <cell r="F21" t="str">
            <v>Il quadro dell'area.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  <cell r="F22" t="str">
            <v>Il quadro dell'area.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  <cell r="F23" t="str">
            <v>Il quadro dell'area.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  <cell r="F24" t="str">
            <v>Il quadro dell'area.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  <cell r="F25" t="str">
            <v>Il quadro dell'area.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  <cell r="F26" t="str">
            <v xml:space="preserve">Il quadro dell'area.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  <cell r="F27" t="str">
            <v>Il quadro dell'area.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  <cell r="F28" t="str">
            <v>Il quadro dell'area.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  <cell r="F29" t="str">
            <v>Il quadro dell'area.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>
        <row r="10">
          <cell r="A10">
            <v>2009</v>
          </cell>
          <cell r="D10">
            <v>103.72272942177884</v>
          </cell>
          <cell r="E10">
            <v>110.09942168920918</v>
          </cell>
          <cell r="H10">
            <v>-12.031456386516936</v>
          </cell>
          <cell r="I10">
            <v>-26.144278868408456</v>
          </cell>
          <cell r="M10">
            <v>100.6869199442927</v>
          </cell>
          <cell r="N10">
            <v>98.386029419536356</v>
          </cell>
          <cell r="O10">
            <v>131.000174644731</v>
          </cell>
          <cell r="P10">
            <v>105.17890539102746</v>
          </cell>
          <cell r="Q10">
            <v>105.42196096549139</v>
          </cell>
          <cell r="R10">
            <v>7.717731041085063</v>
          </cell>
          <cell r="S10">
            <v>-15.45822348222049</v>
          </cell>
          <cell r="T10">
            <v>-2.6956988314266517</v>
          </cell>
          <cell r="U10">
            <v>0.89573801770927997</v>
          </cell>
          <cell r="V10">
            <v>-2.4853759108081075</v>
          </cell>
          <cell r="W10">
            <v>4.4901148113623464</v>
          </cell>
          <cell r="X10">
            <v>17.788234630457893</v>
          </cell>
          <cell r="Y10">
            <v>8.4168244741249172</v>
          </cell>
          <cell r="Z10">
            <v>69.304826084054838</v>
          </cell>
          <cell r="AA10">
            <v>102.3366710500093</v>
          </cell>
          <cell r="AB10">
            <v>-0.39726120584009372</v>
          </cell>
          <cell r="AC10">
            <v>0.74245921119362457</v>
          </cell>
          <cell r="AD10">
            <v>0.91713591162712049</v>
          </cell>
          <cell r="AE10">
            <v>72.255632506355738</v>
          </cell>
          <cell r="AF10">
            <v>98.343057999328011</v>
          </cell>
          <cell r="AG10">
            <v>137.57084613810582</v>
          </cell>
          <cell r="AH10">
            <v>104.70113252396067</v>
          </cell>
          <cell r="AI10">
            <v>103.69966079669078</v>
          </cell>
          <cell r="AJ10">
            <v>-6.9303407983826171</v>
          </cell>
          <cell r="AK10">
            <v>-1.7977082948291589</v>
          </cell>
          <cell r="AL10">
            <v>2.2307893323171957</v>
          </cell>
          <cell r="AM10">
            <v>1.0681417983051444</v>
          </cell>
          <cell r="AN10">
            <v>0.20569865538673238</v>
          </cell>
          <cell r="AO10">
            <v>70.002514835543465</v>
          </cell>
          <cell r="AP10">
            <v>65.64028512198648</v>
          </cell>
          <cell r="AQ10">
            <v>6.2315328582196736</v>
          </cell>
          <cell r="AR10">
            <v>-3.581051955710568</v>
          </cell>
          <cell r="AS10">
            <v>27.438363794316565</v>
          </cell>
          <cell r="AT10">
            <v>25.807260660094624</v>
          </cell>
          <cell r="AU10">
            <v>22.095555315055908</v>
          </cell>
          <cell r="AV10">
            <v>12.379642224631036</v>
          </cell>
          <cell r="AW10">
            <v>107.8451870884023</v>
          </cell>
          <cell r="AX10">
            <v>94.304937258614075</v>
          </cell>
          <cell r="AY10">
            <v>-2.0964430599477168</v>
          </cell>
          <cell r="AZ10">
            <v>63.458047738156317</v>
          </cell>
        </row>
        <row r="11">
          <cell r="A11">
            <v>2010</v>
          </cell>
          <cell r="D11">
            <v>116.39011464639459</v>
          </cell>
          <cell r="E11">
            <v>129.70734648271656</v>
          </cell>
          <cell r="H11">
            <v>17.809289542734398</v>
          </cell>
          <cell r="I11">
            <v>12.212738032668824</v>
          </cell>
          <cell r="M11">
            <v>100.917592993938</v>
          </cell>
          <cell r="N11">
            <v>112.04808794829884</v>
          </cell>
          <cell r="O11">
            <v>123.96267536218947</v>
          </cell>
          <cell r="P11">
            <v>107.88333935512397</v>
          </cell>
          <cell r="Q11">
            <v>109.43879524294535</v>
          </cell>
          <cell r="R11">
            <v>0.22909932071903949</v>
          </cell>
          <cell r="S11">
            <v>13.886177345875916</v>
          </cell>
          <cell r="T11">
            <v>-5.3721296949619024</v>
          </cell>
          <cell r="U11">
            <v>2.5712703075223553</v>
          </cell>
          <cell r="V11">
            <v>3.8102443178502643</v>
          </cell>
          <cell r="W11">
            <v>4.3352191910031328</v>
          </cell>
          <cell r="X11">
            <v>19.514779654998225</v>
          </cell>
          <cell r="Y11">
            <v>7.6723273310012843</v>
          </cell>
          <cell r="Z11">
            <v>68.47767382299736</v>
          </cell>
          <cell r="AA11">
            <v>105.28096652298373</v>
          </cell>
          <cell r="AB11">
            <v>2.877067861173277</v>
          </cell>
          <cell r="AC11">
            <v>2.732649884796845</v>
          </cell>
          <cell r="AD11">
            <v>1.2291974426966945</v>
          </cell>
          <cell r="AE11">
            <v>83.745624866936339</v>
          </cell>
          <cell r="AF11">
            <v>99.842055026241482</v>
          </cell>
          <cell r="AG11">
            <v>136.18892932006452</v>
          </cell>
          <cell r="AH11">
            <v>105.24005189737076</v>
          </cell>
          <cell r="AI11">
            <v>105.01814761862586</v>
          </cell>
          <cell r="AJ11">
            <v>15.901863926760207</v>
          </cell>
          <cell r="AK11">
            <v>1.5242530153208422</v>
          </cell>
          <cell r="AL11">
            <v>-1.0045128432618844</v>
          </cell>
          <cell r="AM11">
            <v>0.51472162756860396</v>
          </cell>
          <cell r="AN11">
            <v>1.2714475744718845</v>
          </cell>
          <cell r="AO11">
            <v>71.042189697553766</v>
          </cell>
          <cell r="AP11">
            <v>66.708817589352137</v>
          </cell>
          <cell r="AQ11">
            <v>6.099716417314835</v>
          </cell>
          <cell r="AR11">
            <v>0.23105430232732704</v>
          </cell>
          <cell r="AS11">
            <v>28.24550289205304</v>
          </cell>
          <cell r="AT11">
            <v>26.553558112296201</v>
          </cell>
          <cell r="AU11">
            <v>24.450407204505659</v>
          </cell>
          <cell r="AV11">
            <v>14.977347479354952</v>
          </cell>
          <cell r="AW11">
            <v>109.58911701808529</v>
          </cell>
          <cell r="AX11">
            <v>92.755101109742029</v>
          </cell>
          <cell r="AY11">
            <v>0.90707917330639098</v>
          </cell>
          <cell r="AZ11">
            <v>64.033662472975962</v>
          </cell>
        </row>
        <row r="12">
          <cell r="A12">
            <v>2011</v>
          </cell>
          <cell r="D12">
            <v>121.85292847219839</v>
          </cell>
          <cell r="E12">
            <v>130.8263198281968</v>
          </cell>
          <cell r="H12">
            <v>0.86269080034671042</v>
          </cell>
          <cell r="I12">
            <v>4.6935376276588281</v>
          </cell>
          <cell r="M12">
            <v>110.02680912156222</v>
          </cell>
          <cell r="N12">
            <v>116.26127689539889</v>
          </cell>
          <cell r="O12">
            <v>114.33553765416471</v>
          </cell>
          <cell r="P12">
            <v>108.48304159013129</v>
          </cell>
          <cell r="Q12">
            <v>110.43458960706212</v>
          </cell>
          <cell r="R12">
            <v>9.0263905998743112</v>
          </cell>
          <cell r="S12">
            <v>3.7601613952074731</v>
          </cell>
          <cell r="T12">
            <v>-7.7661583858984589</v>
          </cell>
          <cell r="U12">
            <v>0.55588030421755974</v>
          </cell>
          <cell r="V12">
            <v>0.90990983764596134</v>
          </cell>
          <cell r="W12">
            <v>4.6839136177490488</v>
          </cell>
          <cell r="X12">
            <v>20.065984498968639</v>
          </cell>
          <cell r="Y12">
            <v>7.0126732349444234</v>
          </cell>
          <cell r="Z12">
            <v>68.237428648337882</v>
          </cell>
          <cell r="AA12">
            <v>103.18659713296677</v>
          </cell>
          <cell r="AB12">
            <v>-1.9893143643962885</v>
          </cell>
          <cell r="AC12">
            <v>-0.7120995626692328</v>
          </cell>
          <cell r="AD12">
            <v>0.51011994448002529</v>
          </cell>
          <cell r="AE12">
            <v>83.716370328697479</v>
          </cell>
          <cell r="AF12">
            <v>100.7458996449441</v>
          </cell>
          <cell r="AG12">
            <v>125.79478579870297</v>
          </cell>
          <cell r="AH12">
            <v>104.82834878233155</v>
          </cell>
          <cell r="AI12">
            <v>104.15644853278603</v>
          </cell>
          <cell r="AJ12">
            <v>-3.493261682068205E-2</v>
          </cell>
          <cell r="AK12">
            <v>0.90527445420174324</v>
          </cell>
          <cell r="AL12">
            <v>-7.6321501118007395</v>
          </cell>
          <cell r="AM12">
            <v>-0.39120383125685887</v>
          </cell>
          <cell r="AN12">
            <v>-0.82052398121617021</v>
          </cell>
          <cell r="AO12">
            <v>70.178305044675909</v>
          </cell>
          <cell r="AP12">
            <v>65.049936797253778</v>
          </cell>
          <cell r="AQ12">
            <v>7.3076262587951923</v>
          </cell>
          <cell r="AR12">
            <v>1.7791310438274532</v>
          </cell>
          <cell r="AS12">
            <v>28.343320533947633</v>
          </cell>
          <cell r="AT12">
            <v>27.070478462064241</v>
          </cell>
          <cell r="AU12">
            <v>25.974449811293159</v>
          </cell>
          <cell r="AV12">
            <v>15.740121104289926</v>
          </cell>
          <cell r="AW12">
            <v>109.72941847860837</v>
          </cell>
          <cell r="AX12">
            <v>95.316052640087378</v>
          </cell>
          <cell r="AY12">
            <v>2.958069503585925</v>
          </cell>
          <cell r="AZ12">
            <v>65.927822714618202</v>
          </cell>
        </row>
        <row r="13">
          <cell r="A13">
            <v>2012</v>
          </cell>
          <cell r="D13">
            <v>123.27246091939304</v>
          </cell>
          <cell r="E13">
            <v>115.4105233864924</v>
          </cell>
          <cell r="H13">
            <v>-11.783406016425936</v>
          </cell>
          <cell r="I13">
            <v>1.1649555451747284</v>
          </cell>
          <cell r="M13">
            <v>112.80798148077102</v>
          </cell>
          <cell r="N13">
            <v>112.67571627166994</v>
          </cell>
          <cell r="O13">
            <v>98.697350449712744</v>
          </cell>
          <cell r="P13">
            <v>106.25171094435653</v>
          </cell>
          <cell r="Q13">
            <v>107.27268804362299</v>
          </cell>
          <cell r="R13">
            <v>2.5277224536576659</v>
          </cell>
          <cell r="S13">
            <v>-3.0840540543476958</v>
          </cell>
          <cell r="T13">
            <v>-13.677451057914658</v>
          </cell>
          <cell r="U13">
            <v>-2.0568474234020195</v>
          </cell>
          <cell r="V13">
            <v>-2.8631442147695974</v>
          </cell>
          <cell r="W13">
            <v>4.9438597895249234</v>
          </cell>
          <cell r="X13">
            <v>20.020350188687434</v>
          </cell>
          <cell r="Y13">
            <v>6.2319479423626278</v>
          </cell>
          <cell r="Z13">
            <v>68.80384207942501</v>
          </cell>
          <cell r="AA13">
            <v>103.85197977561502</v>
          </cell>
          <cell r="AB13">
            <v>0.64483436912921022</v>
          </cell>
          <cell r="AC13">
            <v>1.3397237762025949</v>
          </cell>
          <cell r="AD13">
            <v>-0.14629198132043442</v>
          </cell>
          <cell r="AE13">
            <v>85.059704513256449</v>
          </cell>
          <cell r="AF13">
            <v>96.959716451034296</v>
          </cell>
          <cell r="AG13">
            <v>112.536548012469</v>
          </cell>
          <cell r="AH13">
            <v>103.22397758138966</v>
          </cell>
          <cell r="AI13">
            <v>101.4146838100899</v>
          </cell>
          <cell r="AJ13">
            <v>1.6046254505356572</v>
          </cell>
          <cell r="AK13">
            <v>-3.7581511577675641</v>
          </cell>
          <cell r="AL13">
            <v>-10.539576582649325</v>
          </cell>
          <cell r="AM13">
            <v>-1.5304745515673845</v>
          </cell>
          <cell r="AN13">
            <v>-2.6323523519843239</v>
          </cell>
          <cell r="AO13">
            <v>71.222693572672654</v>
          </cell>
          <cell r="AP13">
            <v>65.565317949506692</v>
          </cell>
          <cell r="AQ13">
            <v>7.943220537416809</v>
          </cell>
          <cell r="AR13">
            <v>-1.5823389676543509</v>
          </cell>
          <cell r="AS13">
            <v>27.433446457211733</v>
          </cell>
          <cell r="AT13">
            <v>26.5407704156917</v>
          </cell>
          <cell r="AU13">
            <v>27.232384399479805</v>
          </cell>
          <cell r="AV13">
            <v>14.597824992840149</v>
          </cell>
          <cell r="AW13">
            <v>109.56891128560601</v>
          </cell>
          <cell r="AX13">
            <v>94.171748871319153</v>
          </cell>
          <cell r="AY13">
            <v>-3.4855028634979801</v>
          </cell>
          <cell r="AZ13">
            <v>63.62990656605831</v>
          </cell>
        </row>
        <row r="14">
          <cell r="A14">
            <v>2013</v>
          </cell>
          <cell r="D14">
            <v>130.83286532460812</v>
          </cell>
          <cell r="E14">
            <v>121.17625058935413</v>
          </cell>
          <cell r="H14">
            <v>4.9958418293912121</v>
          </cell>
          <cell r="I14">
            <v>6.1330846718138821</v>
          </cell>
          <cell r="M14">
            <v>110.93997615883082</v>
          </cell>
          <cell r="N14">
            <v>113.97580302287327</v>
          </cell>
          <cell r="O14">
            <v>90.02652876210928</v>
          </cell>
          <cell r="P14">
            <v>105.34058370162485</v>
          </cell>
          <cell r="Q14">
            <v>106.21244405422739</v>
          </cell>
          <cell r="R14">
            <v>-1.6559159178454408</v>
          </cell>
          <cell r="S14">
            <v>1.153830474055928</v>
          </cell>
          <cell r="T14">
            <v>-8.7852628749353627</v>
          </cell>
          <cell r="U14">
            <v>-0.85751771395835563</v>
          </cell>
          <cell r="V14">
            <v>-0.98836340240159304</v>
          </cell>
          <cell r="W14">
            <v>4.9105274848392426</v>
          </cell>
          <cell r="X14">
            <v>20.453506058568106</v>
          </cell>
          <cell r="Y14">
            <v>5.7411988416064883</v>
          </cell>
          <cell r="Z14">
            <v>68.894767614986165</v>
          </cell>
          <cell r="AA14">
            <v>104.13290003601209</v>
          </cell>
          <cell r="AB14">
            <v>0.27050063080553688</v>
          </cell>
          <cell r="AC14">
            <v>-1.7320967143555466</v>
          </cell>
          <cell r="AD14">
            <v>-0.65369599752655994</v>
          </cell>
          <cell r="AE14">
            <v>84.006071645415915</v>
          </cell>
          <cell r="AF14">
            <v>95.597769191431894</v>
          </cell>
          <cell r="AG14">
            <v>104.83178301208636</v>
          </cell>
          <cell r="AH14">
            <v>100.45647634903385</v>
          </cell>
          <cell r="AI14">
            <v>98.683133117815657</v>
          </cell>
          <cell r="AJ14">
            <v>-1.2386980108499257</v>
          </cell>
          <cell r="AK14">
            <v>-1.4046526840764795</v>
          </cell>
          <cell r="AL14">
            <v>-6.8464557838836093</v>
          </cell>
          <cell r="AM14">
            <v>-2.6810643197445971</v>
          </cell>
          <cell r="AN14">
            <v>-2.6934469345576972</v>
          </cell>
          <cell r="AO14">
            <v>70.449573680851131</v>
          </cell>
          <cell r="AP14">
            <v>66.175257558160339</v>
          </cell>
          <cell r="AQ14">
            <v>6.0671994156475613</v>
          </cell>
          <cell r="AR14">
            <v>2.2340426192281715</v>
          </cell>
          <cell r="AS14">
            <v>27.092928744843306</v>
          </cell>
          <cell r="AT14">
            <v>26.629475718284432</v>
          </cell>
          <cell r="AU14">
            <v>28.67542513600721</v>
          </cell>
          <cell r="AV14">
            <v>14.954791047955972</v>
          </cell>
          <cell r="AW14">
            <v>110.64766944161261</v>
          </cell>
          <cell r="AX14">
            <v>92.9700682323179</v>
          </cell>
          <cell r="AY14">
            <v>-1.2554679843897909</v>
          </cell>
          <cell r="AZ14">
            <v>62.831053460624311</v>
          </cell>
        </row>
        <row r="15">
          <cell r="A15">
            <v>2014</v>
          </cell>
          <cell r="D15">
            <v>130.15027483082923</v>
          </cell>
          <cell r="E15">
            <v>130.69914057362948</v>
          </cell>
          <cell r="H15">
            <v>7.858709885773596</v>
          </cell>
          <cell r="I15">
            <v>-0.52172708446408533</v>
          </cell>
          <cell r="M15">
            <v>114.458577674708</v>
          </cell>
          <cell r="N15">
            <v>114.82746038987052</v>
          </cell>
          <cell r="O15">
            <v>80.38987366630063</v>
          </cell>
          <cell r="P15">
            <v>106.87264762658472</v>
          </cell>
          <cell r="Q15">
            <v>106.95170943176714</v>
          </cell>
          <cell r="R15">
            <v>3.1716263494050656</v>
          </cell>
          <cell r="S15">
            <v>0.74722646773224266</v>
          </cell>
          <cell r="T15">
            <v>-10.704239326246878</v>
          </cell>
          <cell r="U15">
            <v>1.4543909584737058</v>
          </cell>
          <cell r="V15">
            <v>0.69602520130533918</v>
          </cell>
          <cell r="W15">
            <v>5.0312522846011092</v>
          </cell>
          <cell r="X15">
            <v>20.463906125611224</v>
          </cell>
          <cell r="Y15">
            <v>5.0912110653388121</v>
          </cell>
          <cell r="Z15">
            <v>69.413630524448863</v>
          </cell>
          <cell r="AA15">
            <v>104.39233938016471</v>
          </cell>
          <cell r="AB15">
            <v>0.24914253234367134</v>
          </cell>
          <cell r="AC15">
            <v>2.0825948231375735</v>
          </cell>
          <cell r="AD15">
            <v>0.14253549038276692</v>
          </cell>
          <cell r="AE15">
            <v>89.067540301079674</v>
          </cell>
          <cell r="AF15">
            <v>92.883615776560347</v>
          </cell>
          <cell r="AG15">
            <v>99.682354229800296</v>
          </cell>
          <cell r="AH15">
            <v>100.75706457431244</v>
          </cell>
          <cell r="AI15">
            <v>98.258221382319746</v>
          </cell>
          <cell r="AJ15">
            <v>6.0251224185650321</v>
          </cell>
          <cell r="AK15">
            <v>-2.8391388604858903</v>
          </cell>
          <cell r="AL15">
            <v>-4.9120873787793728</v>
          </cell>
          <cell r="AM15">
            <v>0.29922234603789732</v>
          </cell>
          <cell r="AN15">
            <v>-0.43058192628382397</v>
          </cell>
          <cell r="AO15">
            <v>71.814391859648481</v>
          </cell>
          <cell r="AP15">
            <v>66.245704630672833</v>
          </cell>
          <cell r="AQ15">
            <v>7.7542774989432424</v>
          </cell>
          <cell r="AR15">
            <v>0.92379904195736273</v>
          </cell>
          <cell r="AS15">
            <v>27.27446369636202</v>
          </cell>
          <cell r="AT15">
            <v>26.93568038407637</v>
          </cell>
          <cell r="AU15">
            <v>28.185873624829519</v>
          </cell>
          <cell r="AV15">
            <v>15.538099009815811</v>
          </cell>
          <cell r="AW15">
            <v>111.07744197404784</v>
          </cell>
          <cell r="AX15">
            <v>93.41082832911863</v>
          </cell>
          <cell r="AY15">
            <v>0.44577206116001022</v>
          </cell>
          <cell r="AZ15">
            <v>63.11113674268428</v>
          </cell>
        </row>
        <row r="16">
          <cell r="A16">
            <v>2015</v>
          </cell>
          <cell r="D16">
            <v>139.96091845343472</v>
          </cell>
          <cell r="E16">
            <v>142.66503635599653</v>
          </cell>
          <cell r="H16">
            <v>9.1552979842480795</v>
          </cell>
          <cell r="I16">
            <v>7.5379353868883392</v>
          </cell>
          <cell r="M16">
            <v>113.90713013846435</v>
          </cell>
          <cell r="N16">
            <v>124.78248356903801</v>
          </cell>
          <cell r="O16">
            <v>72.454761053230399</v>
          </cell>
          <cell r="P16">
            <v>107.09261012494261</v>
          </cell>
          <cell r="Q16">
            <v>108.43856408614064</v>
          </cell>
          <cell r="R16">
            <v>-0.48178786373779259</v>
          </cell>
          <cell r="S16">
            <v>8.6695492048395764</v>
          </cell>
          <cell r="T16">
            <v>-9.8707862709288214</v>
          </cell>
          <cell r="U16">
            <v>0.20581739410672206</v>
          </cell>
          <cell r="V16">
            <v>1.390211210529646</v>
          </cell>
          <cell r="W16">
            <v>4.9383587053617655</v>
          </cell>
          <cell r="X16">
            <v>21.933117872915318</v>
          </cell>
          <cell r="Y16">
            <v>4.5257510046500373</v>
          </cell>
          <cell r="Z16">
            <v>68.60277241707287</v>
          </cell>
          <cell r="AA16">
            <v>106.20477569978054</v>
          </cell>
          <cell r="AB16">
            <v>1.7361775110867894</v>
          </cell>
          <cell r="AC16">
            <v>9.7251129871178676E-2</v>
          </cell>
          <cell r="AD16">
            <v>-0.36306200097393493</v>
          </cell>
          <cell r="AE16">
            <v>93.13846974772477</v>
          </cell>
          <cell r="AF16">
            <v>94.372263727078064</v>
          </cell>
          <cell r="AG16">
            <v>92.908254045072297</v>
          </cell>
          <cell r="AH16">
            <v>103.51845189743923</v>
          </cell>
          <cell r="AI16">
            <v>100.1233063467445</v>
          </cell>
          <cell r="AJ16">
            <v>4.5706094867826286</v>
          </cell>
          <cell r="AK16">
            <v>1.6027024121227029</v>
          </cell>
          <cell r="AL16">
            <v>-6.7956863951181168</v>
          </cell>
          <cell r="AM16">
            <v>2.7406389167780487</v>
          </cell>
          <cell r="AN16">
            <v>1.8981464738383247</v>
          </cell>
          <cell r="AO16">
            <v>72.146167486444384</v>
          </cell>
          <cell r="AP16">
            <v>67.64142797843742</v>
          </cell>
          <cell r="AQ16">
            <v>6.2439068698325304</v>
          </cell>
          <cell r="AR16">
            <v>1.7925727431773675</v>
          </cell>
          <cell r="AS16">
            <v>27.724464530043395</v>
          </cell>
          <cell r="AT16">
            <v>27.724464530043395</v>
          </cell>
          <cell r="AU16">
            <v>29.400415275823505</v>
          </cell>
          <cell r="AV16">
            <v>16.078212064800063</v>
          </cell>
          <cell r="AW16">
            <v>112.21630024406402</v>
          </cell>
          <cell r="AX16">
            <v>93.501552109996553</v>
          </cell>
          <cell r="AY16">
            <v>-0.34006221682493232</v>
          </cell>
          <cell r="AZ16">
            <v>62.896519612013691</v>
          </cell>
        </row>
        <row r="17">
          <cell r="A17">
            <v>2016</v>
          </cell>
          <cell r="D17">
            <v>145.76542479851611</v>
          </cell>
          <cell r="E17">
            <v>152.45682640163173</v>
          </cell>
          <cell r="H17">
            <v>6.8634826694337514</v>
          </cell>
          <cell r="I17">
            <v>4.1472336772443663</v>
          </cell>
          <cell r="M17">
            <v>115.89295585666375</v>
          </cell>
          <cell r="N17">
            <v>128.0920972941552</v>
          </cell>
          <cell r="O17">
            <v>82.730057057903664</v>
          </cell>
          <cell r="P17">
            <v>106.48497751718527</v>
          </cell>
          <cell r="Q17">
            <v>109.43664285092511</v>
          </cell>
          <cell r="R17">
            <v>1.7433726192429333</v>
          </cell>
          <cell r="S17">
            <v>2.6523063417679849</v>
          </cell>
          <cell r="T17">
            <v>14.181671232238703</v>
          </cell>
          <cell r="U17">
            <v>-0.56738985729121172</v>
          </cell>
          <cell r="V17">
            <v>0.9204094255542028</v>
          </cell>
          <cell r="W17">
            <v>4.9786289289456578</v>
          </cell>
          <cell r="X17">
            <v>22.309512493421455</v>
          </cell>
          <cell r="Y17">
            <v>5.1204490373487879</v>
          </cell>
          <cell r="Z17">
            <v>67.591409540284104</v>
          </cell>
          <cell r="AA17">
            <v>104.30368695696941</v>
          </cell>
          <cell r="AB17">
            <v>-1.7900218990011485</v>
          </cell>
          <cell r="AC17">
            <v>-0.48157019102916809</v>
          </cell>
          <cell r="AD17">
            <v>-1.6831705739502323</v>
          </cell>
          <cell r="AE17">
            <v>98.934217873602989</v>
          </cell>
          <cell r="AF17">
            <v>95.524745227696059</v>
          </cell>
          <cell r="AG17">
            <v>90.310063113052038</v>
          </cell>
          <cell r="AH17">
            <v>103.67761959480734</v>
          </cell>
          <cell r="AI17">
            <v>100.65514221122589</v>
          </cell>
          <cell r="AJ17">
            <v>6.2227220842006492</v>
          </cell>
          <cell r="AK17">
            <v>1.2212078582229724</v>
          </cell>
          <cell r="AL17">
            <v>-2.7965124936690899</v>
          </cell>
          <cell r="AM17">
            <v>0.15375780302993025</v>
          </cell>
          <cell r="AN17">
            <v>0.53118088473782521</v>
          </cell>
          <cell r="AO17">
            <v>73.027917467440318</v>
          </cell>
          <cell r="AP17">
            <v>67.567914865270268</v>
          </cell>
          <cell r="AQ17">
            <v>7.4765963367426025</v>
          </cell>
          <cell r="AR17">
            <v>1.7540168293476155</v>
          </cell>
          <cell r="AS17">
            <v>28.037233854210868</v>
          </cell>
          <cell r="AT17">
            <v>28.285506508300656</v>
          </cell>
          <cell r="AU17">
            <v>29.849503742681996</v>
          </cell>
          <cell r="AV17">
            <v>16.221832600269515</v>
          </cell>
          <cell r="AW17">
            <v>111.66542690055643</v>
          </cell>
          <cell r="AX17">
            <v>96.127637697271467</v>
          </cell>
          <cell r="AY17">
            <v>2.7598329385309039</v>
          </cell>
          <cell r="AZ17">
            <v>64.632358477455597</v>
          </cell>
        </row>
        <row r="18">
          <cell r="A18">
            <v>2017</v>
          </cell>
          <cell r="D18">
            <v>154.05805868789096</v>
          </cell>
          <cell r="E18">
            <v>146.23583155178</v>
          </cell>
          <cell r="H18">
            <v>-4.0804960962936399</v>
          </cell>
          <cell r="I18">
            <v>5.6890266679065382</v>
          </cell>
          <cell r="M18">
            <v>114.27915424187451</v>
          </cell>
          <cell r="N18">
            <v>133.84169682936934</v>
          </cell>
          <cell r="O18">
            <v>78.452657555170731</v>
          </cell>
          <cell r="P18">
            <v>107.59534677591574</v>
          </cell>
          <cell r="Q18">
            <v>110.93825841045087</v>
          </cell>
          <cell r="R18">
            <v>-1.3924932735214668</v>
          </cell>
          <cell r="S18">
            <v>4.4886450114175025</v>
          </cell>
          <cell r="T18">
            <v>-5.1703088996290063</v>
          </cell>
          <cell r="U18">
            <v>1.0427473288908695</v>
          </cell>
          <cell r="V18">
            <v>1.3721323319203504</v>
          </cell>
          <cell r="W18">
            <v>4.842851524442719</v>
          </cell>
          <cell r="X18">
            <v>22.995380265557237</v>
          </cell>
          <cell r="Y18">
            <v>4.7899811253558857</v>
          </cell>
          <cell r="Z18">
            <v>67.371787084644154</v>
          </cell>
          <cell r="AA18">
            <v>101.9730741971089</v>
          </cell>
          <cell r="AB18">
            <v>-2.2344490668120054</v>
          </cell>
          <cell r="AC18">
            <v>-2.7490182101370664</v>
          </cell>
          <cell r="AD18">
            <v>0.13006767875920477</v>
          </cell>
          <cell r="AE18">
            <v>104.20471238028084</v>
          </cell>
          <cell r="AF18">
            <v>96.356423495930443</v>
          </cell>
          <cell r="AG18">
            <v>88.910346962566948</v>
          </cell>
          <cell r="AH18">
            <v>103.96261673470806</v>
          </cell>
          <cell r="AI18">
            <v>101.2570543475989</v>
          </cell>
          <cell r="AJ18">
            <v>5.3272716153792032</v>
          </cell>
          <cell r="AK18">
            <v>0.87064170257871165</v>
          </cell>
          <cell r="AL18">
            <v>-1.5499005340444794</v>
          </cell>
          <cell r="AM18">
            <v>0.27488781186775224</v>
          </cell>
          <cell r="AN18">
            <v>0.59799442249048873</v>
          </cell>
          <cell r="AO18">
            <v>70.928112168690973</v>
          </cell>
          <cell r="AP18">
            <v>65.972335536643158</v>
          </cell>
          <cell r="AQ18">
            <v>6.9870414995133521</v>
          </cell>
          <cell r="AR18">
            <v>-0.24801031142217544</v>
          </cell>
          <cell r="AS18">
            <v>28.416526066069594</v>
          </cell>
          <cell r="AT18">
            <v>28.89137442263511</v>
          </cell>
          <cell r="AU18">
            <v>31.430443255070955</v>
          </cell>
          <cell r="AV18">
            <v>15.735270252145739</v>
          </cell>
          <cell r="AW18">
            <v>111.28207652682202</v>
          </cell>
          <cell r="AX18">
            <v>99.439209427648578</v>
          </cell>
          <cell r="AY18">
            <v>3.6890104584968331</v>
          </cell>
          <cell r="AZ18">
            <v>67.016652941262095</v>
          </cell>
        </row>
        <row r="19">
          <cell r="A19">
            <v>2018</v>
          </cell>
          <cell r="D19">
            <v>155.52444295119619</v>
          </cell>
          <cell r="E19">
            <v>145.17420278130589</v>
          </cell>
          <cell r="H19">
            <v>-0.72597034475655464</v>
          </cell>
          <cell r="I19">
            <v>0.95183872612338849</v>
          </cell>
          <cell r="M19">
            <v>108.50474674054996</v>
          </cell>
          <cell r="N19">
            <v>142.92609200361343</v>
          </cell>
          <cell r="O19">
            <v>81.272685301239733</v>
          </cell>
          <cell r="P19">
            <v>108.20566028209784</v>
          </cell>
          <cell r="Q19">
            <v>113.01327005770845</v>
          </cell>
          <cell r="R19">
            <v>-5.0528966018622112</v>
          </cell>
          <cell r="S19">
            <v>6.7874178148126019</v>
          </cell>
          <cell r="T19">
            <v>3.5945598708187365</v>
          </cell>
          <cell r="U19">
            <v>0.56723039096957528</v>
          </cell>
          <cell r="V19">
            <v>1.8704202472517695</v>
          </cell>
          <cell r="W19">
            <v>4.5137216801213382</v>
          </cell>
          <cell r="X19">
            <v>24.105302346534724</v>
          </cell>
          <cell r="Y19">
            <v>4.8710507453134682</v>
          </cell>
          <cell r="Z19">
            <v>66.509925228030468</v>
          </cell>
          <cell r="AA19">
            <v>106.7694865771204</v>
          </cell>
          <cell r="AB19">
            <v>4.7036067293021455</v>
          </cell>
          <cell r="AC19">
            <v>2.317301319813847</v>
          </cell>
          <cell r="AD19">
            <v>1.3488750858750898</v>
          </cell>
          <cell r="AE19">
            <v>119.49487991918083</v>
          </cell>
          <cell r="AF19">
            <v>97.843372897338469</v>
          </cell>
          <cell r="AG19">
            <v>87.835564715295632</v>
          </cell>
          <cell r="AH19">
            <v>106.11970422879037</v>
          </cell>
          <cell r="AI19">
            <v>103.8984476581816</v>
          </cell>
          <cell r="AJ19">
            <v>14.673201614050434</v>
          </cell>
          <cell r="AK19">
            <v>1.5431762071065558</v>
          </cell>
          <cell r="AL19">
            <v>-1.2088382106121065</v>
          </cell>
          <cell r="AM19">
            <v>2.0748684111970395</v>
          </cell>
          <cell r="AN19">
            <v>2.6086017686384633</v>
          </cell>
          <cell r="AO19">
            <v>71.605856687213844</v>
          </cell>
          <cell r="AP19">
            <v>68.15607444275372</v>
          </cell>
          <cell r="AQ19">
            <v>4.817737548381464</v>
          </cell>
          <cell r="AR19">
            <v>1.8603942935172091</v>
          </cell>
          <cell r="AS19">
            <v>28.87097961976853</v>
          </cell>
          <cell r="AT19">
            <v>29.597709190873083</v>
          </cell>
          <cell r="AU19">
            <v>31.470303128939463</v>
          </cell>
          <cell r="AV19">
            <v>15.577679233776053</v>
          </cell>
          <cell r="AW19">
            <v>111.49063343522877</v>
          </cell>
          <cell r="AX19">
            <v>96.54555672877963</v>
          </cell>
          <cell r="AY19">
            <v>-2.705911067013389</v>
          </cell>
          <cell r="AZ19">
            <v>65.203241912582527</v>
          </cell>
        </row>
        <row r="20">
          <cell r="A20">
            <v>2019</v>
          </cell>
          <cell r="D20">
            <v>156.70973307435045</v>
          </cell>
          <cell r="E20">
            <v>146.85926829668739</v>
          </cell>
          <cell r="H20">
            <v>1.1607196616880255</v>
          </cell>
          <cell r="I20">
            <v>0.76212465427456522</v>
          </cell>
          <cell r="M20">
            <v>104.48810441769163</v>
          </cell>
          <cell r="N20">
            <v>146.47766495278807</v>
          </cell>
          <cell r="O20">
            <v>76.463327756637582</v>
          </cell>
          <cell r="P20">
            <v>108.21960472092321</v>
          </cell>
          <cell r="Q20">
            <v>113.18530730303905</v>
          </cell>
          <cell r="R20">
            <v>-3.7018125414021608</v>
          </cell>
          <cell r="S20">
            <v>2.4849017414433128</v>
          </cell>
          <cell r="T20">
            <v>-5.9175570817872174</v>
          </cell>
          <cell r="U20">
            <v>1.288697725148058E-2</v>
          </cell>
          <cell r="V20">
            <v>0.1522274731478479</v>
          </cell>
          <cell r="W20">
            <v>4.3400254538003242</v>
          </cell>
          <cell r="X20">
            <v>24.666745860392862</v>
          </cell>
          <cell r="Y20">
            <v>4.5758378546352674</v>
          </cell>
          <cell r="Z20">
            <v>66.417390831171559</v>
          </cell>
          <cell r="AA20">
            <v>111.1876282833516</v>
          </cell>
          <cell r="AB20">
            <v>4.1380190613167001</v>
          </cell>
          <cell r="AC20">
            <v>4.9725567043932273</v>
          </cell>
          <cell r="AD20">
            <v>-0.59466378066739267</v>
          </cell>
          <cell r="AE20">
            <v>126.34844936484281</v>
          </cell>
          <cell r="AF20">
            <v>99.251873053133011</v>
          </cell>
          <cell r="AG20">
            <v>84.512517190599624</v>
          </cell>
          <cell r="AH20">
            <v>112.87166452082764</v>
          </cell>
          <cell r="AI20">
            <v>108.78272743889403</v>
          </cell>
          <cell r="AJ20">
            <v>5.7354502973661514</v>
          </cell>
          <cell r="AK20">
            <v>1.4395457904669895</v>
          </cell>
          <cell r="AL20">
            <v>-3.7832597029086368</v>
          </cell>
          <cell r="AM20">
            <v>6.362588683323378</v>
          </cell>
          <cell r="AN20">
            <v>4.7010132401413385</v>
          </cell>
          <cell r="AO20">
            <v>75.616160433078974</v>
          </cell>
          <cell r="AP20">
            <v>71.400981571084301</v>
          </cell>
          <cell r="AQ20">
            <v>5.5744418095985502</v>
          </cell>
          <cell r="AR20">
            <v>0.52782490721217101</v>
          </cell>
          <cell r="AS20">
            <v>28.862309645607652</v>
          </cell>
          <cell r="AT20">
            <v>29.843010291470808</v>
          </cell>
          <cell r="AU20">
            <v>31.595420355497694</v>
          </cell>
          <cell r="AV20">
            <v>15.563832250252622</v>
          </cell>
          <cell r="AW20">
            <v>110.62099236440737</v>
          </cell>
          <cell r="AX20">
            <v>92.988639430475985</v>
          </cell>
          <cell r="AY20">
            <v>-3.8274125281968274</v>
          </cell>
          <cell r="AZ20">
            <v>62.707644862829859</v>
          </cell>
        </row>
        <row r="21">
          <cell r="A21">
            <v>2020</v>
          </cell>
          <cell r="D21">
            <v>144.62696174591724</v>
          </cell>
          <cell r="E21">
            <v>133.21671771955025</v>
          </cell>
          <cell r="H21">
            <v>-9.2895400715031666</v>
          </cell>
          <cell r="I21">
            <v>-7.7102877347768661</v>
          </cell>
          <cell r="M21">
            <v>100.4985083224759</v>
          </cell>
          <cell r="N21">
            <v>125.78830524557236</v>
          </cell>
          <cell r="O21">
            <v>75.120783995522416</v>
          </cell>
          <cell r="P21">
            <v>98.378203144547243</v>
          </cell>
          <cell r="Q21">
            <v>102.12702068325477</v>
          </cell>
          <cell r="R21">
            <v>-3.8182299482315218</v>
          </cell>
          <cell r="S21">
            <v>-14.124583235187572</v>
          </cell>
          <cell r="T21">
            <v>-1.7558008531725511</v>
          </cell>
          <cell r="U21">
            <v>-9.093917503907889</v>
          </cell>
          <cell r="V21">
            <v>-9.7700725326275375</v>
          </cell>
          <cell r="W21">
            <v>4.6263068355805768</v>
          </cell>
          <cell r="X21">
            <v>23.47632476773212</v>
          </cell>
          <cell r="Y21">
            <v>4.9822662842873049</v>
          </cell>
          <cell r="Z21">
            <v>66.915102112399993</v>
          </cell>
          <cell r="AA21">
            <v>108.35555496200908</v>
          </cell>
          <cell r="AB21">
            <v>-2.5471119090023642</v>
          </cell>
          <cell r="AC21">
            <v>-2.8389602327590246</v>
          </cell>
          <cell r="AD21">
            <v>-0.31201771877262807</v>
          </cell>
          <cell r="AE21">
            <v>125.00815044156258</v>
          </cell>
          <cell r="AF21">
            <v>88.757827019874611</v>
          </cell>
          <cell r="AG21">
            <v>88.963407917777488</v>
          </cell>
          <cell r="AH21">
            <v>98.759361370030931</v>
          </cell>
          <cell r="AI21">
            <v>97.665587907006881</v>
          </cell>
          <cell r="AJ21">
            <v>-1.0607957042749194</v>
          </cell>
          <cell r="AK21">
            <v>-10.573146592045246</v>
          </cell>
          <cell r="AL21">
            <v>5.266546158055907</v>
          </cell>
          <cell r="AM21">
            <v>-12.502963618643747</v>
          </cell>
          <cell r="AN21">
            <v>-10.219581539846878</v>
          </cell>
          <cell r="AO21">
            <v>73.69940290453637</v>
          </cell>
          <cell r="AP21">
            <v>69.800107369056406</v>
          </cell>
          <cell r="AQ21">
            <v>5.2908102125749412</v>
          </cell>
          <cell r="AR21">
            <v>-3.4933530998248363</v>
          </cell>
          <cell r="AS21">
            <v>26.134851554256638</v>
          </cell>
          <cell r="AT21">
            <v>27.478144438064039</v>
          </cell>
          <cell r="AU21">
            <v>31.638202149222437</v>
          </cell>
          <cell r="AV21">
            <v>14.772448933622291</v>
          </cell>
          <cell r="AW21">
            <v>108.99872842025853</v>
          </cell>
          <cell r="AX21">
            <v>91.19467301047338</v>
          </cell>
          <cell r="AY21">
            <v>-7.4117460909733701</v>
          </cell>
          <cell r="AZ21">
            <v>58.059913445967602</v>
          </cell>
        </row>
        <row r="22">
          <cell r="A22">
            <v>2021</v>
          </cell>
          <cell r="D22">
            <v>160.72154696909516</v>
          </cell>
          <cell r="E22">
            <v>156.48560174947136</v>
          </cell>
          <cell r="H22">
            <v>17.46693990682693</v>
          </cell>
          <cell r="I22">
            <v>11.128343587451628</v>
          </cell>
          <cell r="M22">
            <v>97.467672839011584</v>
          </cell>
          <cell r="N22">
            <v>139.3733915811253</v>
          </cell>
          <cell r="O22">
            <v>94.635411430936074</v>
          </cell>
          <cell r="P22">
            <v>102.77904709433928</v>
          </cell>
          <cell r="Q22">
            <v>108.95274716486365</v>
          </cell>
          <cell r="R22">
            <v>-3.0158014621859741</v>
          </cell>
          <cell r="S22">
            <v>10.799959749065069</v>
          </cell>
          <cell r="T22">
            <v>25.977667427668006</v>
          </cell>
          <cell r="U22">
            <v>4.4733933016908756</v>
          </cell>
          <cell r="V22">
            <v>6.6835656576909042</v>
          </cell>
          <cell r="W22">
            <v>4.2056961432882813</v>
          </cell>
          <cell r="X22">
            <v>24.382160675683952</v>
          </cell>
          <cell r="Y22">
            <v>5.8833268379119019</v>
          </cell>
          <cell r="Z22">
            <v>65.528816343115864</v>
          </cell>
          <cell r="AA22">
            <v>105.7998189891414</v>
          </cell>
          <cell r="AB22">
            <v>-2.3586570838603937</v>
          </cell>
          <cell r="AC22">
            <v>-2.1869048842466432</v>
          </cell>
          <cell r="AD22">
            <v>-0.20079504062449072</v>
          </cell>
          <cell r="AE22">
            <v>98.246956571177677</v>
          </cell>
          <cell r="AF22">
            <v>92.039617622853356</v>
          </cell>
          <cell r="AG22">
            <v>120.29187851748783</v>
          </cell>
          <cell r="AH22">
            <v>105.7581682580872</v>
          </cell>
          <cell r="AI22">
            <v>103.48639144237566</v>
          </cell>
          <cell r="AJ22">
            <v>-21.407559247822739</v>
          </cell>
          <cell r="AK22">
            <v>3.6974661426128597</v>
          </cell>
          <cell r="AL22">
            <v>35.215007308021541</v>
          </cell>
          <cell r="AM22">
            <v>7.0867275678638597</v>
          </cell>
          <cell r="AN22">
            <v>5.9599329304310666</v>
          </cell>
          <cell r="AO22">
            <v>72.232706755630588</v>
          </cell>
          <cell r="AP22">
            <v>68.29088690616004</v>
          </cell>
          <cell r="AQ22">
            <v>5.4571121954574666</v>
          </cell>
          <cell r="AR22">
            <v>4.9129285818301227</v>
          </cell>
          <cell r="AS22">
            <v>28.0160632735573</v>
          </cell>
          <cell r="AT22">
            <v>29.483208078345999</v>
          </cell>
          <cell r="AU22">
            <v>34.524307572393298</v>
          </cell>
          <cell r="AV22">
            <v>17.866033015308748</v>
          </cell>
          <cell r="AW22">
            <v>109.55481902707905</v>
          </cell>
          <cell r="AX22">
            <v>94.651770445496908</v>
          </cell>
          <cell r="AY22">
            <v>9.2606497119947626</v>
          </cell>
          <cell r="AZ22">
            <v>63.436638653286003</v>
          </cell>
        </row>
        <row r="23">
          <cell r="A23">
            <v>2022</v>
          </cell>
          <cell r="D23">
            <v>167.67872770881849</v>
          </cell>
          <cell r="E23">
            <v>167.06544457645984</v>
          </cell>
          <cell r="H23">
            <v>6.76090497062245</v>
          </cell>
          <cell r="I23">
            <v>4.32871688390426</v>
          </cell>
          <cell r="M23">
            <v>97.156092262221989</v>
          </cell>
          <cell r="N23">
            <v>138.77896391822512</v>
          </cell>
          <cell r="O23">
            <v>104.15732256732888</v>
          </cell>
          <cell r="P23">
            <v>105.67419452702973</v>
          </cell>
          <cell r="Q23">
            <v>111.48087089047283</v>
          </cell>
          <cell r="R23">
            <v>-0.31967581426122216</v>
          </cell>
          <cell r="S23">
            <v>-0.42650010605086441</v>
          </cell>
          <cell r="T23">
            <v>10.06167880755906</v>
          </cell>
          <cell r="U23">
            <v>2.8168654161903728</v>
          </cell>
          <cell r="V23">
            <v>2.3203854803070634</v>
          </cell>
          <cell r="W23">
            <v>4.0971811533135085</v>
          </cell>
          <cell r="X23">
            <v>23.727598973146296</v>
          </cell>
          <cell r="Y23">
            <v>6.3284439920212918</v>
          </cell>
          <cell r="Z23">
            <v>65.846775881518909</v>
          </cell>
          <cell r="AA23">
            <v>104.92406311444792</v>
          </cell>
          <cell r="AB23">
            <v>-0.82774798960987273</v>
          </cell>
          <cell r="AC23">
            <v>-0.69652599872758181</v>
          </cell>
          <cell r="AD23">
            <v>1.3262554366955115E-2</v>
          </cell>
          <cell r="AE23">
            <v>94.018358365601955</v>
          </cell>
          <cell r="AF23">
            <v>93.984902084396097</v>
          </cell>
          <cell r="AG23">
            <v>112.48579821471132</v>
          </cell>
          <cell r="AH23">
            <v>106.47037679505236</v>
          </cell>
          <cell r="AI23">
            <v>103.48985645541488</v>
          </cell>
          <cell r="AJ23">
            <v>-4.3040500725457171</v>
          </cell>
          <cell r="AK23">
            <v>2.1135294906524216</v>
          </cell>
          <cell r="AL23">
            <v>-6.4892829000435581</v>
          </cell>
          <cell r="AM23">
            <v>0.6734312334411019</v>
          </cell>
          <cell r="AN23">
            <v>3.3482789291605641E-3</v>
          </cell>
          <cell r="AO23">
            <v>71.72007525951966</v>
          </cell>
          <cell r="AP23">
            <v>67.716629507903605</v>
          </cell>
          <cell r="AQ23">
            <v>5.5820434336265867</v>
          </cell>
          <cell r="AR23">
            <v>3.9648751058806608</v>
          </cell>
          <cell r="AS23">
            <v>28.714108267024415</v>
          </cell>
          <cell r="AT23">
            <v>31.194624694217293</v>
          </cell>
          <cell r="AU23">
            <v>38.422196919692553</v>
          </cell>
          <cell r="AV23">
            <v>22.184159706598482</v>
          </cell>
          <cell r="AW23">
            <v>109.93219879499557</v>
          </cell>
          <cell r="AX23">
            <v>96.546693490446714</v>
          </cell>
          <cell r="AY23">
            <v>3.1744095814090212</v>
          </cell>
          <cell r="AZ23">
            <v>65.450377388819732</v>
          </cell>
        </row>
        <row r="24">
          <cell r="A24">
            <v>2023</v>
          </cell>
          <cell r="D24">
            <v>174.65334626145003</v>
          </cell>
          <cell r="E24">
            <v>176.85182432459888</v>
          </cell>
          <cell r="H24">
            <v>5.8578120526056265</v>
          </cell>
          <cell r="I24">
            <v>4.1595130449362916</v>
          </cell>
          <cell r="M24">
            <v>97.594656682244846</v>
          </cell>
          <cell r="N24">
            <v>142.23025155487451</v>
          </cell>
          <cell r="O24">
            <v>110.81467635900266</v>
          </cell>
          <cell r="P24">
            <v>108.23297062836103</v>
          </cell>
          <cell r="Q24">
            <v>114.38769927832327</v>
          </cell>
          <cell r="R24">
            <v>0.45140187281222932</v>
          </cell>
          <cell r="S24">
            <v>2.4868953760766477</v>
          </cell>
          <cell r="T24">
            <v>6.3916329909213587</v>
          </cell>
          <cell r="U24">
            <v>2.4213821669365254</v>
          </cell>
          <cell r="V24">
            <v>2.6074683168795243</v>
          </cell>
          <cell r="W24">
            <v>4.0110880555611779</v>
          </cell>
          <cell r="X24">
            <v>23.699716924857679</v>
          </cell>
          <cell r="Y24">
            <v>6.5618370830807224</v>
          </cell>
          <cell r="Z24">
            <v>65.727357936500425</v>
          </cell>
          <cell r="AA24">
            <v>105.62229471175861</v>
          </cell>
          <cell r="AB24">
            <v>0.66546374262033137</v>
          </cell>
          <cell r="AC24">
            <v>0.43094978104996073</v>
          </cell>
          <cell r="AD24">
            <v>-5.9821151184302757E-3</v>
          </cell>
          <cell r="AE24">
            <v>94.368376992259812</v>
          </cell>
          <cell r="AF24">
            <v>97.07756726593864</v>
          </cell>
          <cell r="AG24">
            <v>111.38939785432704</v>
          </cell>
          <cell r="AH24">
            <v>108.65778445588502</v>
          </cell>
          <cell r="AI24">
            <v>105.49836633788924</v>
          </cell>
          <cell r="AJ24">
            <v>0.37228753271436599</v>
          </cell>
          <cell r="AK24">
            <v>3.2905978651394552</v>
          </cell>
          <cell r="AL24">
            <v>-0.97470114253133122</v>
          </cell>
          <cell r="AM24">
            <v>2.0544753636434043</v>
          </cell>
          <cell r="AN24">
            <v>1.9407794650286858</v>
          </cell>
          <cell r="AO24">
            <v>72.033461891433575</v>
          </cell>
          <cell r="AP24">
            <v>68.171337212873084</v>
          </cell>
          <cell r="AQ24">
            <v>5.3615702718569045</v>
          </cell>
          <cell r="AR24">
            <v>4.1814059557502503</v>
          </cell>
          <cell r="AS24">
            <v>29.474384247213347</v>
          </cell>
          <cell r="AT24">
            <v>32.728866400794686</v>
          </cell>
          <cell r="AU24">
            <v>38.773023987275664</v>
          </cell>
          <cell r="AV24">
            <v>22.346683626569977</v>
          </cell>
          <cell r="AW24">
            <v>109.86161365743088</v>
          </cell>
          <cell r="AX24">
            <v>97.175624501181588</v>
          </cell>
          <cell r="AY24">
            <v>1.9291666695387066</v>
          </cell>
          <cell r="AZ24">
            <v>66.71302425449214</v>
          </cell>
        </row>
        <row r="25">
          <cell r="A25">
            <v>2024</v>
          </cell>
          <cell r="D25">
            <v>181.21532842285416</v>
          </cell>
          <cell r="E25">
            <v>185.48829129246599</v>
          </cell>
          <cell r="H25">
            <v>4.8834480508470834</v>
          </cell>
          <cell r="I25">
            <v>3.7571465430620066</v>
          </cell>
          <cell r="M25">
            <v>98.536046251086688</v>
          </cell>
          <cell r="N25">
            <v>145.69010291842201</v>
          </cell>
          <cell r="O25">
            <v>114.7537553937803</v>
          </cell>
          <cell r="P25">
            <v>110.30820991793752</v>
          </cell>
          <cell r="Q25">
            <v>116.79979042419916</v>
          </cell>
          <cell r="R25">
            <v>0.96459130125010617</v>
          </cell>
          <cell r="S25">
            <v>2.4325706561888705</v>
          </cell>
          <cell r="T25">
            <v>3.5546546398026901</v>
          </cell>
          <cell r="U25">
            <v>1.9173818084530003</v>
          </cell>
          <cell r="V25">
            <v>2.1086980165646141</v>
          </cell>
          <cell r="W25">
            <v>3.9661446484937324</v>
          </cell>
          <cell r="X25">
            <v>23.774888678370356</v>
          </cell>
          <cell r="Y25">
            <v>6.6547589592303016</v>
          </cell>
          <cell r="Z25">
            <v>65.604207713905609</v>
          </cell>
          <cell r="AA25">
            <v>107.3071133994294</v>
          </cell>
          <cell r="AB25">
            <v>1.5951354704692111</v>
          </cell>
          <cell r="AC25">
            <v>0.49564436067355278</v>
          </cell>
          <cell r="AD25">
            <v>-0.10605442920840202</v>
          </cell>
          <cell r="AE25">
            <v>94.29398402057754</v>
          </cell>
          <cell r="AF25">
            <v>99.423395349561488</v>
          </cell>
          <cell r="AG25">
            <v>112.00067553042727</v>
          </cell>
          <cell r="AH25">
            <v>110.65379719083995</v>
          </cell>
          <cell r="AI25">
            <v>107.32670431343379</v>
          </cell>
          <cell r="AJ25">
            <v>-7.8832522136496053E-2</v>
          </cell>
          <cell r="AK25">
            <v>2.4164471254173314</v>
          </cell>
          <cell r="AL25">
            <v>0.54877545608036371</v>
          </cell>
          <cell r="AM25">
            <v>1.836971685876132</v>
          </cell>
          <cell r="AN25">
            <v>1.7330486139366164</v>
          </cell>
          <cell r="AO25">
            <v>72.467346513804074</v>
          </cell>
          <cell r="AP25">
            <v>69.332292360368683</v>
          </cell>
          <cell r="AQ25">
            <v>4.3261610977272404</v>
          </cell>
          <cell r="AR25">
            <v>3.460732530720434</v>
          </cell>
          <cell r="AS25">
            <v>30.101272699104584</v>
          </cell>
          <cell r="AT25">
            <v>34.092406242060029</v>
          </cell>
          <cell r="AU25">
            <v>39.049956399530323</v>
          </cell>
          <cell r="AV25">
            <v>22.358114839757711</v>
          </cell>
          <cell r="AW25">
            <v>109.83727426615539</v>
          </cell>
          <cell r="AX25">
            <v>97.455163351265014</v>
          </cell>
          <cell r="AY25">
            <v>0.50549914985318356</v>
          </cell>
          <cell r="AZ25">
            <v>67.05025802493995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A10">
            <v>2009</v>
          </cell>
          <cell r="D10">
            <v>113.10324413676764</v>
          </cell>
          <cell r="E10">
            <v>120.87380275179136</v>
          </cell>
          <cell r="H10">
            <v>-17.486808506024186</v>
          </cell>
          <cell r="I10">
            <v>-22.695734811773871</v>
          </cell>
          <cell r="M10">
            <v>97.161518885784204</v>
          </cell>
          <cell r="N10">
            <v>99.78241644182043</v>
          </cell>
          <cell r="O10">
            <v>146.17725544001999</v>
          </cell>
          <cell r="P10">
            <v>121.84271951133056</v>
          </cell>
          <cell r="Q10">
            <v>119.64586605492018</v>
          </cell>
          <cell r="R10">
            <v>7.68879986822395</v>
          </cell>
          <cell r="S10">
            <v>-21.978668719102433</v>
          </cell>
          <cell r="T10">
            <v>-3.6166182100582089</v>
          </cell>
          <cell r="U10">
            <v>-2.4839048406144815</v>
          </cell>
          <cell r="V10">
            <v>-5.1297232728282243</v>
          </cell>
          <cell r="W10">
            <v>1.427400325275201</v>
          </cell>
          <cell r="X10">
            <v>11.405130359577379</v>
          </cell>
          <cell r="Y10">
            <v>6.2950494593152646</v>
          </cell>
          <cell r="Z10">
            <v>80.872419855832163</v>
          </cell>
          <cell r="AA10">
            <v>115.7590128721591</v>
          </cell>
          <cell r="AB10">
            <v>-1.3891364190267819</v>
          </cell>
          <cell r="AC10">
            <v>0.76392836483341053</v>
          </cell>
          <cell r="AD10">
            <v>0.88805956602235891</v>
          </cell>
          <cell r="AE10">
            <v>69.184860617964787</v>
          </cell>
          <cell r="AF10">
            <v>97.359055324756497</v>
          </cell>
          <cell r="AG10">
            <v>153.9331868520151</v>
          </cell>
          <cell r="AH10">
            <v>123.07748967854512</v>
          </cell>
          <cell r="AI10">
            <v>119.41325239896653</v>
          </cell>
          <cell r="AJ10">
            <v>0.45614009063463801</v>
          </cell>
          <cell r="AK10">
            <v>-8.1758496240431526</v>
          </cell>
          <cell r="AL10">
            <v>1.5452124069339712</v>
          </cell>
          <cell r="AM10">
            <v>-3.770670052394165</v>
          </cell>
          <cell r="AN10">
            <v>-3.8140037261772508</v>
          </cell>
          <cell r="AO10">
            <v>71.261008808718643</v>
          </cell>
          <cell r="AP10">
            <v>65.928803323010527</v>
          </cell>
          <cell r="AQ10">
            <v>7.4826410330802329</v>
          </cell>
          <cell r="AR10">
            <v>-5.2673688207420462</v>
          </cell>
          <cell r="AS10">
            <v>26.153082329429719</v>
          </cell>
          <cell r="AT10">
            <v>24.623611728175639</v>
          </cell>
          <cell r="AU10">
            <v>15.607909951033417</v>
          </cell>
          <cell r="AV10">
            <v>5.6949939568284584</v>
          </cell>
          <cell r="AW10">
            <v>102.89887208848542</v>
          </cell>
          <cell r="AX10">
            <v>94.49457302135734</v>
          </cell>
          <cell r="AY10">
            <v>-3.7932806974455668</v>
          </cell>
          <cell r="AZ10">
            <v>63.52050884732008</v>
          </cell>
        </row>
        <row r="11">
          <cell r="A11">
            <v>2010</v>
          </cell>
          <cell r="D11">
            <v>135.86185481869896</v>
          </cell>
          <cell r="E11">
            <v>155.99664828927882</v>
          </cell>
          <cell r="H11">
            <v>29.057450612032596</v>
          </cell>
          <cell r="I11">
            <v>20.12197868914436</v>
          </cell>
          <cell r="M11">
            <v>89.583862183452268</v>
          </cell>
          <cell r="N11">
            <v>116.0832372428066</v>
          </cell>
          <cell r="O11">
            <v>128.7657989645904</v>
          </cell>
          <cell r="P11">
            <v>118.52494153942939</v>
          </cell>
          <cell r="Q11">
            <v>118.2099821737115</v>
          </cell>
          <cell r="R11">
            <v>-7.7990307163061772</v>
          </cell>
          <cell r="S11">
            <v>16.336366047509586</v>
          </cell>
          <cell r="T11">
            <v>-11.911193997327397</v>
          </cell>
          <cell r="U11">
            <v>-2.723000590603708</v>
          </cell>
          <cell r="V11">
            <v>-1.2001115697132247</v>
          </cell>
          <cell r="W11">
            <v>1.3320631797989915</v>
          </cell>
          <cell r="X11">
            <v>13.429482982337285</v>
          </cell>
          <cell r="Y11">
            <v>5.6125912630976629</v>
          </cell>
          <cell r="Z11">
            <v>79.62586257476606</v>
          </cell>
          <cell r="AA11">
            <v>118.48799047131217</v>
          </cell>
          <cell r="AB11">
            <v>2.3574644698870051</v>
          </cell>
          <cell r="AC11">
            <v>2.7162260832595875</v>
          </cell>
          <cell r="AD11">
            <v>6.4500713766574513</v>
          </cell>
          <cell r="AE11">
            <v>75.493183706827281</v>
          </cell>
          <cell r="AF11">
            <v>102.73044252403888</v>
          </cell>
          <cell r="AG11">
            <v>142.6341460939615</v>
          </cell>
          <cell r="AH11">
            <v>118.38044171066748</v>
          </cell>
          <cell r="AI11">
            <v>116.17497163625345</v>
          </cell>
          <cell r="AJ11">
            <v>9.1180686533383728</v>
          </cell>
          <cell r="AK11">
            <v>5.5170905072623011</v>
          </cell>
          <cell r="AL11">
            <v>-7.3402240212930963</v>
          </cell>
          <cell r="AM11">
            <v>-3.8163339048801315</v>
          </cell>
          <cell r="AN11">
            <v>-2.7118269519146976</v>
          </cell>
          <cell r="AO11">
            <v>68.761455930057409</v>
          </cell>
          <cell r="AP11">
            <v>63.394087541748689</v>
          </cell>
          <cell r="AQ11">
            <v>7.8057806015164761</v>
          </cell>
          <cell r="AR11">
            <v>-0.77502355022361913</v>
          </cell>
          <cell r="AS11">
            <v>25.562799488738396</v>
          </cell>
          <cell r="AT11">
            <v>24.086951857078848</v>
          </cell>
          <cell r="AU11">
            <v>19.401493360717641</v>
          </cell>
          <cell r="AV11">
            <v>7.9204989326895303</v>
          </cell>
          <cell r="AW11">
            <v>99.409193092357938</v>
          </cell>
          <cell r="AX11">
            <v>89.018522735753905</v>
          </cell>
          <cell r="AY11">
            <v>-3.4756390831143014</v>
          </cell>
          <cell r="AZ11">
            <v>61.312765216029547</v>
          </cell>
        </row>
        <row r="12">
          <cell r="A12">
            <v>2011</v>
          </cell>
          <cell r="D12">
            <v>159.98621158402489</v>
          </cell>
          <cell r="E12">
            <v>161.98821922273882</v>
          </cell>
          <cell r="H12">
            <v>3.8408331199201617</v>
          </cell>
          <cell r="I12">
            <v>17.756534236573394</v>
          </cell>
          <cell r="M12">
            <v>93.575900098747425</v>
          </cell>
          <cell r="N12">
            <v>127.17238463017313</v>
          </cell>
          <cell r="O12">
            <v>126.28662653870417</v>
          </cell>
          <cell r="P12">
            <v>127.99291473881287</v>
          </cell>
          <cell r="Q12">
            <v>127.187832600007</v>
          </cell>
          <cell r="R12">
            <v>4.4562020636263133</v>
          </cell>
          <cell r="S12">
            <v>9.5527551184430024</v>
          </cell>
          <cell r="T12">
            <v>-1.9253345576397907</v>
          </cell>
          <cell r="U12">
            <v>7.988169474214657</v>
          </cell>
          <cell r="V12">
            <v>7.5948327384927516</v>
          </cell>
          <cell r="W12">
            <v>1.2932057899916318</v>
          </cell>
          <cell r="X12">
            <v>13.673861681695328</v>
          </cell>
          <cell r="Y12">
            <v>5.1159799814074995</v>
          </cell>
          <cell r="Z12">
            <v>79.916952546905534</v>
          </cell>
          <cell r="AA12">
            <v>121.06611785223899</v>
          </cell>
          <cell r="AB12">
            <v>2.1758554353666915</v>
          </cell>
          <cell r="AC12">
            <v>2.1841256793112995</v>
          </cell>
          <cell r="AD12">
            <v>0.86550352160468247</v>
          </cell>
          <cell r="AE12">
            <v>84.900163457516896</v>
          </cell>
          <cell r="AF12">
            <v>110.99489971582884</v>
          </cell>
          <cell r="AG12">
            <v>138.17280830379408</v>
          </cell>
          <cell r="AH12">
            <v>123.89377457538362</v>
          </cell>
          <cell r="AI12">
            <v>121.5564170859919</v>
          </cell>
          <cell r="AJ12">
            <v>12.46070080607673</v>
          </cell>
          <cell r="AK12">
            <v>8.0447985901122454</v>
          </cell>
          <cell r="AL12">
            <v>-3.1278189075626295</v>
          </cell>
          <cell r="AM12">
            <v>4.6573004670748208</v>
          </cell>
          <cell r="AN12">
            <v>4.6321900267708882</v>
          </cell>
          <cell r="AO12">
            <v>69.660379508683263</v>
          </cell>
          <cell r="AP12">
            <v>64.217645260009959</v>
          </cell>
          <cell r="AQ12">
            <v>7.813242315159739</v>
          </cell>
          <cell r="AR12">
            <v>3.0898997951933405</v>
          </cell>
          <cell r="AS12">
            <v>27.277425668476678</v>
          </cell>
          <cell r="AT12">
            <v>26.102672216039995</v>
          </cell>
          <cell r="AU12">
            <v>21.750367409403815</v>
          </cell>
          <cell r="AV12">
            <v>8.0402463298501488</v>
          </cell>
          <cell r="AW12">
            <v>105.8064432447193</v>
          </cell>
          <cell r="AX12">
            <v>93.525004121962823</v>
          </cell>
          <cell r="AY12">
            <v>5.3035790892437706</v>
          </cell>
          <cell r="AZ12">
            <v>64.564536211064024</v>
          </cell>
        </row>
        <row r="13">
          <cell r="A13">
            <v>2012</v>
          </cell>
          <cell r="D13">
            <v>157.31734319359308</v>
          </cell>
          <cell r="E13">
            <v>153.24192555846588</v>
          </cell>
          <cell r="H13">
            <v>-5.3993393508737331</v>
          </cell>
          <cell r="I13">
            <v>-1.6681865043289057</v>
          </cell>
          <cell r="M13">
            <v>87.563183536442807</v>
          </cell>
          <cell r="N13">
            <v>123.09622481799221</v>
          </cell>
          <cell r="O13">
            <v>110.82675648117592</v>
          </cell>
          <cell r="P13">
            <v>126.83051949750993</v>
          </cell>
          <cell r="Q13">
            <v>124.80503409212061</v>
          </cell>
          <cell r="R13">
            <v>-6.4254969024712612</v>
          </cell>
          <cell r="S13">
            <v>-3.2052240146590805</v>
          </cell>
          <cell r="T13">
            <v>-12.241890120320942</v>
          </cell>
          <cell r="U13">
            <v>-0.90817155283554607</v>
          </cell>
          <cell r="V13">
            <v>-1.8734484731570578</v>
          </cell>
          <cell r="W13">
            <v>1.2332145308113773</v>
          </cell>
          <cell r="X13">
            <v>13.4882797544574</v>
          </cell>
          <cell r="Y13">
            <v>4.5754051922203791</v>
          </cell>
          <cell r="Z13">
            <v>80.703100522510837</v>
          </cell>
          <cell r="AA13">
            <v>118.95579631869097</v>
          </cell>
          <cell r="AB13">
            <v>-1.7431148953860665</v>
          </cell>
          <cell r="AC13">
            <v>3.9077778644247552E-2</v>
          </cell>
          <cell r="AD13">
            <v>0.28023174554463459</v>
          </cell>
          <cell r="AE13">
            <v>79.710911334391</v>
          </cell>
          <cell r="AF13">
            <v>106.3764847241583</v>
          </cell>
          <cell r="AG13">
            <v>128.37935555084775</v>
          </cell>
          <cell r="AH13">
            <v>126.53335299316116</v>
          </cell>
          <cell r="AI13">
            <v>121.9667906393156</v>
          </cell>
          <cell r="AJ13">
            <v>-6.1121815457075623</v>
          </cell>
          <cell r="AK13">
            <v>-4.1609254150368091</v>
          </cell>
          <cell r="AL13">
            <v>-7.087829272032975</v>
          </cell>
          <cell r="AM13">
            <v>2.1305173942952838</v>
          </cell>
          <cell r="AN13">
            <v>0.33759925075236286</v>
          </cell>
          <cell r="AO13">
            <v>69.492860182472171</v>
          </cell>
          <cell r="AP13">
            <v>62.921930695298713</v>
          </cell>
          <cell r="AQ13">
            <v>9.4555461811756274</v>
          </cell>
          <cell r="AR13">
            <v>-1.7144763730384094</v>
          </cell>
          <cell r="AS13">
            <v>26.556726974749711</v>
          </cell>
          <cell r="AT13">
            <v>25.66805805711946</v>
          </cell>
          <cell r="AU13">
            <v>22.004851534711531</v>
          </cell>
          <cell r="AV13">
            <v>7.9385631012841005</v>
          </cell>
          <cell r="AW13">
            <v>105.96607152260805</v>
          </cell>
          <cell r="AX13">
            <v>95.337166622342124</v>
          </cell>
          <cell r="AY13">
            <v>-0.13264574551922204</v>
          </cell>
          <cell r="AZ13">
            <v>64.478894100665826</v>
          </cell>
        </row>
        <row r="14">
          <cell r="A14">
            <v>2013</v>
          </cell>
          <cell r="D14">
            <v>158.18763110769359</v>
          </cell>
          <cell r="E14">
            <v>156.14746678435225</v>
          </cell>
          <cell r="H14">
            <v>1.8960484967136759</v>
          </cell>
          <cell r="I14">
            <v>0.55320532144351731</v>
          </cell>
          <cell r="M14">
            <v>83.891613319825197</v>
          </cell>
          <cell r="N14">
            <v>119.69449897972929</v>
          </cell>
          <cell r="O14">
            <v>104.90290155140838</v>
          </cell>
          <cell r="P14">
            <v>124.41801870297665</v>
          </cell>
          <cell r="Q14">
            <v>122.05419859076835</v>
          </cell>
          <cell r="R14">
            <v>-4.1930524546192949</v>
          </cell>
          <cell r="S14">
            <v>-2.763468858035778</v>
          </cell>
          <cell r="T14">
            <v>-5.3451486968074562</v>
          </cell>
          <cell r="U14">
            <v>-1.902145322822435</v>
          </cell>
          <cell r="V14">
            <v>-2.2041062056213478</v>
          </cell>
          <cell r="W14">
            <v>1.2081337496036899</v>
          </cell>
          <cell r="X14">
            <v>13.4111309126479</v>
          </cell>
          <cell r="Y14">
            <v>4.4284507387606586</v>
          </cell>
          <cell r="Z14">
            <v>80.95228459898776</v>
          </cell>
          <cell r="AA14">
            <v>115.32315267137105</v>
          </cell>
          <cell r="AB14">
            <v>-3.0537760745914522</v>
          </cell>
          <cell r="AC14">
            <v>-0.77455203890404167</v>
          </cell>
          <cell r="AD14">
            <v>0.68044217705198751</v>
          </cell>
          <cell r="AE14">
            <v>74.785463865315805</v>
          </cell>
          <cell r="AF14">
            <v>105.83330115343948</v>
          </cell>
          <cell r="AG14">
            <v>118.97736301694096</v>
          </cell>
          <cell r="AH14">
            <v>124.25750891025676</v>
          </cell>
          <cell r="AI14">
            <v>119.37190321464132</v>
          </cell>
          <cell r="AJ14">
            <v>-6.1791383219954703</v>
          </cell>
          <cell r="AK14">
            <v>-0.51062372678259971</v>
          </cell>
          <cell r="AL14">
            <v>-7.3236015974413426</v>
          </cell>
          <cell r="AM14">
            <v>-1.798612009457623</v>
          </cell>
          <cell r="AN14">
            <v>-2.1275360375333507</v>
          </cell>
          <cell r="AO14">
            <v>68.488576655012807</v>
          </cell>
          <cell r="AP14">
            <v>60.588168378106758</v>
          </cell>
          <cell r="AQ14">
            <v>11.535366425705686</v>
          </cell>
          <cell r="AR14">
            <v>1.2013643572568844</v>
          </cell>
          <cell r="AS14">
            <v>25.763410717328721</v>
          </cell>
          <cell r="AT14">
            <v>25.247504284833902</v>
          </cell>
          <cell r="AU14">
            <v>22.270515237564993</v>
          </cell>
          <cell r="AV14">
            <v>8.006852596907164</v>
          </cell>
          <cell r="AW14">
            <v>104.90546407625527</v>
          </cell>
          <cell r="AX14">
            <v>95.95874225332139</v>
          </cell>
          <cell r="AY14">
            <v>0.876434207095933</v>
          </cell>
          <cell r="AZ14">
            <v>65.044009184921222</v>
          </cell>
        </row>
        <row r="15">
          <cell r="A15">
            <v>2014</v>
          </cell>
          <cell r="D15">
            <v>162.09571649612715</v>
          </cell>
          <cell r="E15">
            <v>178.13620128688146</v>
          </cell>
          <cell r="H15">
            <v>14.082030887441022</v>
          </cell>
          <cell r="I15">
            <v>2.4705379055666832</v>
          </cell>
          <cell r="M15">
            <v>86.778102587138136</v>
          </cell>
          <cell r="N15">
            <v>125.19150149181313</v>
          </cell>
          <cell r="O15">
            <v>89.154218700629698</v>
          </cell>
          <cell r="P15">
            <v>124.89545622725524</v>
          </cell>
          <cell r="Q15">
            <v>122.42438319402304</v>
          </cell>
          <cell r="R15">
            <v>3.4407363895942789</v>
          </cell>
          <cell r="S15">
            <v>4.5925272748038148</v>
          </cell>
          <cell r="T15">
            <v>-15.012628457241405</v>
          </cell>
          <cell r="U15">
            <v>0.38373663980164618</v>
          </cell>
          <cell r="V15">
            <v>0.3032952635213082</v>
          </cell>
          <cell r="W15">
            <v>1.2459236198352204</v>
          </cell>
          <cell r="X15">
            <v>13.98462604924238</v>
          </cell>
          <cell r="Y15">
            <v>3.7522435061087447</v>
          </cell>
          <cell r="Z15">
            <v>81.017206824813655</v>
          </cell>
          <cell r="AA15">
            <v>116.99156439556424</v>
          </cell>
          <cell r="AB15">
            <v>1.4467274658606977</v>
          </cell>
          <cell r="AC15">
            <v>0.94510947776198506</v>
          </cell>
          <cell r="AD15">
            <v>0.33953013922589648</v>
          </cell>
          <cell r="AE15">
            <v>73.559472654408964</v>
          </cell>
          <cell r="AF15">
            <v>102.55759044064266</v>
          </cell>
          <cell r="AG15">
            <v>111.27469412547363</v>
          </cell>
          <cell r="AH15">
            <v>126.26101774523789</v>
          </cell>
          <cell r="AI15">
            <v>119.79441358564948</v>
          </cell>
          <cell r="AJ15">
            <v>-1.6393442622951171</v>
          </cell>
          <cell r="AK15">
            <v>-3.0951606697476319</v>
          </cell>
          <cell r="AL15">
            <v>-6.4740625410991459</v>
          </cell>
          <cell r="AM15">
            <v>1.6123845170822992</v>
          </cell>
          <cell r="AN15">
            <v>0.35394457123503198</v>
          </cell>
          <cell r="AO15">
            <v>68.901925879296329</v>
          </cell>
          <cell r="AP15">
            <v>61.25672899385669</v>
          </cell>
          <cell r="AQ15">
            <v>11.095766610112815</v>
          </cell>
          <cell r="AR15">
            <v>-7.2447514313067618E-2</v>
          </cell>
          <cell r="AS15">
            <v>25.723445610702303</v>
          </cell>
          <cell r="AT15">
            <v>25.400377307106655</v>
          </cell>
          <cell r="AU15">
            <v>22.57298254036445</v>
          </cell>
          <cell r="AV15">
            <v>8.808615590746971</v>
          </cell>
          <cell r="AW15">
            <v>104.74615440258194</v>
          </cell>
          <cell r="AX15">
            <v>95.173267245209132</v>
          </cell>
          <cell r="AY15">
            <v>-1.1271257643320043</v>
          </cell>
          <cell r="AZ15">
            <v>64.310881399243499</v>
          </cell>
        </row>
        <row r="16">
          <cell r="A16">
            <v>2015</v>
          </cell>
          <cell r="D16">
            <v>162.78542850880245</v>
          </cell>
          <cell r="E16">
            <v>202.09645611589471</v>
          </cell>
          <cell r="H16">
            <v>13.450525303627758</v>
          </cell>
          <cell r="I16">
            <v>0.42549675437710821</v>
          </cell>
          <cell r="M16">
            <v>90.213099993760892</v>
          </cell>
          <cell r="N16">
            <v>128.74028437057015</v>
          </cell>
          <cell r="O16">
            <v>88.710004970449233</v>
          </cell>
          <cell r="P16">
            <v>122.45540355875191</v>
          </cell>
          <cell r="Q16">
            <v>121.00943727440905</v>
          </cell>
          <cell r="R16">
            <v>3.9583688790308713</v>
          </cell>
          <cell r="S16">
            <v>2.8346835340009813</v>
          </cell>
          <cell r="T16">
            <v>-0.49825318044913747</v>
          </cell>
          <cell r="U16">
            <v>-1.9536760921578078</v>
          </cell>
          <cell r="V16">
            <v>-1.1557713281442616</v>
          </cell>
          <cell r="W16">
            <v>1.3103869493071085</v>
          </cell>
          <cell r="X16">
            <v>14.549201439867812</v>
          </cell>
          <cell r="Y16">
            <v>3.7772036705309708</v>
          </cell>
          <cell r="Z16">
            <v>80.363207940294103</v>
          </cell>
          <cell r="AA16">
            <v>120.27567464541492</v>
          </cell>
          <cell r="AB16">
            <v>2.8071342295643342</v>
          </cell>
          <cell r="AC16">
            <v>1.0138241880374599</v>
          </cell>
          <cell r="AD16">
            <v>0.18748617277901669</v>
          </cell>
          <cell r="AE16">
            <v>79.046089916463814</v>
          </cell>
          <cell r="AF16">
            <v>98.259915323449007</v>
          </cell>
          <cell r="AG16">
            <v>104.12081178697048</v>
          </cell>
          <cell r="AH16">
            <v>126.39520139064055</v>
          </cell>
          <cell r="AI16">
            <v>118.94177289627807</v>
          </cell>
          <cell r="AJ16">
            <v>7.4587501297509462</v>
          </cell>
          <cell r="AK16">
            <v>-4.190499307490092</v>
          </cell>
          <cell r="AL16">
            <v>-6.4290289851854592</v>
          </cell>
          <cell r="AM16">
            <v>0.10627480104223874</v>
          </cell>
          <cell r="AN16">
            <v>-0.71175329787962482</v>
          </cell>
          <cell r="AO16">
            <v>69.470223207172111</v>
          </cell>
          <cell r="AP16">
            <v>62.858436724072021</v>
          </cell>
          <cell r="AQ16">
            <v>9.5174395271231749</v>
          </cell>
          <cell r="AR16">
            <v>0.27820382114653874</v>
          </cell>
          <cell r="AS16">
            <v>25.37771589374524</v>
          </cell>
          <cell r="AT16">
            <v>25.37771589374524</v>
          </cell>
          <cell r="AU16">
            <v>22.551592314361336</v>
          </cell>
          <cell r="AV16">
            <v>9.716127934731368</v>
          </cell>
          <cell r="AW16">
            <v>102.71770562620181</v>
          </cell>
          <cell r="AX16">
            <v>91.918881490567614</v>
          </cell>
          <cell r="AY16">
            <v>-3.8546989831071299</v>
          </cell>
          <cell r="AZ16">
            <v>61.831890507919624</v>
          </cell>
        </row>
        <row r="17">
          <cell r="A17">
            <v>2016</v>
          </cell>
          <cell r="D17">
            <v>184.69043298358511</v>
          </cell>
          <cell r="E17">
            <v>220.79148419288623</v>
          </cell>
          <cell r="H17">
            <v>9.2505472071566786</v>
          </cell>
          <cell r="I17">
            <v>13.456366872295433</v>
          </cell>
          <cell r="M17">
            <v>92.490984373151008</v>
          </cell>
          <cell r="N17">
            <v>135.6022707915055</v>
          </cell>
          <cell r="O17">
            <v>89.584077716938822</v>
          </cell>
          <cell r="P17">
            <v>125.27349596866567</v>
          </cell>
          <cell r="Q17">
            <v>124.27089260156707</v>
          </cell>
          <cell r="R17">
            <v>2.5250039955922787</v>
          </cell>
          <cell r="S17">
            <v>5.3301004067876523</v>
          </cell>
          <cell r="T17">
            <v>0.98531473059972896</v>
          </cell>
          <cell r="U17">
            <v>2.3013214019270922</v>
          </cell>
          <cell r="V17">
            <v>2.6952074157341244</v>
          </cell>
          <cell r="W17">
            <v>1.3082151601253753</v>
          </cell>
          <cell r="X17">
            <v>14.922496259207746</v>
          </cell>
          <cell r="Y17">
            <v>3.7143125864284992</v>
          </cell>
          <cell r="Z17">
            <v>80.054975994238376</v>
          </cell>
          <cell r="AA17">
            <v>121.37900275479916</v>
          </cell>
          <cell r="AB17">
            <v>0.91733271306686515</v>
          </cell>
          <cell r="AC17">
            <v>0.37462554900116185</v>
          </cell>
          <cell r="AD17">
            <v>0.37003449053638615</v>
          </cell>
          <cell r="AE17">
            <v>79.247778724415582</v>
          </cell>
          <cell r="AF17">
            <v>102.86726423865677</v>
          </cell>
          <cell r="AG17">
            <v>102.20619387562476</v>
          </cell>
          <cell r="AH17">
            <v>127.79350154538717</v>
          </cell>
          <cell r="AI17">
            <v>120.55785216328877</v>
          </cell>
          <cell r="AJ17">
            <v>0.25515342778488215</v>
          </cell>
          <cell r="AK17">
            <v>4.688940449461465</v>
          </cell>
          <cell r="AL17">
            <v>-1.8388426660205126</v>
          </cell>
          <cell r="AM17">
            <v>1.106292121348007</v>
          </cell>
          <cell r="AN17">
            <v>1.3587146278877027</v>
          </cell>
          <cell r="AO17">
            <v>69.473400867296718</v>
          </cell>
          <cell r="AP17">
            <v>63.201191520010369</v>
          </cell>
          <cell r="AQ17">
            <v>9.0282169420021408</v>
          </cell>
          <cell r="AR17">
            <v>2.7975381034728075</v>
          </cell>
          <cell r="AS17">
            <v>25.999060175748681</v>
          </cell>
          <cell r="AT17">
            <v>26.26677015699714</v>
          </cell>
          <cell r="AU17">
            <v>24.476572037149019</v>
          </cell>
          <cell r="AV17">
            <v>9.8346358422087015</v>
          </cell>
          <cell r="AW17">
            <v>103.69586636248278</v>
          </cell>
          <cell r="AX17">
            <v>93.716364486571095</v>
          </cell>
          <cell r="AY17">
            <v>1.7617139245269309</v>
          </cell>
          <cell r="AZ17">
            <v>62.921191532795895</v>
          </cell>
        </row>
        <row r="18">
          <cell r="A18">
            <v>2017</v>
          </cell>
          <cell r="D18">
            <v>197.80896125613893</v>
          </cell>
          <cell r="E18">
            <v>232.72890284663239</v>
          </cell>
          <cell r="H18">
            <v>5.4066481311015879</v>
          </cell>
          <cell r="I18">
            <v>7.102982033573868</v>
          </cell>
          <cell r="M18">
            <v>87.361815296249958</v>
          </cell>
          <cell r="N18">
            <v>144.45842578634372</v>
          </cell>
          <cell r="O18">
            <v>93.9609799863739</v>
          </cell>
          <cell r="P18">
            <v>126.9012103302093</v>
          </cell>
          <cell r="Q18">
            <v>126.91001864076979</v>
          </cell>
          <cell r="R18">
            <v>-5.5455881583091777</v>
          </cell>
          <cell r="S18">
            <v>6.5309783849084369</v>
          </cell>
          <cell r="T18">
            <v>4.8858037956978295</v>
          </cell>
          <cell r="U18">
            <v>1.2993286001619531</v>
          </cell>
          <cell r="V18">
            <v>2.1236880044502415</v>
          </cell>
          <cell r="W18">
            <v>1.2099709276719524</v>
          </cell>
          <cell r="X18">
            <v>15.56649742583976</v>
          </cell>
          <cell r="Y18">
            <v>3.8147727406696657</v>
          </cell>
          <cell r="Z18">
            <v>79.408758905818615</v>
          </cell>
          <cell r="AA18">
            <v>121.34917109117897</v>
          </cell>
          <cell r="AB18">
            <v>-2.4577285150761963E-2</v>
          </cell>
          <cell r="AC18">
            <v>1.1109257174067189</v>
          </cell>
          <cell r="AD18">
            <v>-0.24101374169196443</v>
          </cell>
          <cell r="AE18">
            <v>81.635028132017254</v>
          </cell>
          <cell r="AF18">
            <v>106.72752295483239</v>
          </cell>
          <cell r="AG18">
            <v>104.75018566552176</v>
          </cell>
          <cell r="AH18">
            <v>130.3289262634066</v>
          </cell>
          <cell r="AI18">
            <v>123.28981499646616</v>
          </cell>
          <cell r="AJ18">
            <v>3.0123865249312987</v>
          </cell>
          <cell r="AK18">
            <v>3.7526600369381047</v>
          </cell>
          <cell r="AL18">
            <v>2.4890779055844581</v>
          </cell>
          <cell r="AM18">
            <v>1.9840012890788072</v>
          </cell>
          <cell r="AN18">
            <v>2.2661011159000211</v>
          </cell>
          <cell r="AO18">
            <v>70.41490834961094</v>
          </cell>
          <cell r="AP18">
            <v>63.338312419638932</v>
          </cell>
          <cell r="AQ18">
            <v>10.04985463424395</v>
          </cell>
          <cell r="AR18">
            <v>4.210188936088044</v>
          </cell>
          <cell r="AS18">
            <v>26.47894872392942</v>
          </cell>
          <cell r="AT18">
            <v>26.916761330988191</v>
          </cell>
          <cell r="AU18">
            <v>25.967080446063502</v>
          </cell>
          <cell r="AV18">
            <v>10.422721357548664</v>
          </cell>
          <cell r="AW18">
            <v>103.67637933979721</v>
          </cell>
          <cell r="AX18">
            <v>95.352032532875967</v>
          </cell>
          <cell r="AY18">
            <v>2.148793404683369</v>
          </cell>
          <cell r="AZ18">
            <v>64.273237946600801</v>
          </cell>
        </row>
        <row r="19">
          <cell r="A19">
            <v>2018</v>
          </cell>
          <cell r="D19">
            <v>214.66720616589834</v>
          </cell>
          <cell r="E19">
            <v>252.32500607791775</v>
          </cell>
          <cell r="H19">
            <v>8.420141628991896</v>
          </cell>
          <cell r="I19">
            <v>8.5224879614680393</v>
          </cell>
          <cell r="M19">
            <v>86.536008554881178</v>
          </cell>
          <cell r="N19">
            <v>148.5221380370929</v>
          </cell>
          <cell r="O19">
            <v>99.089591109055334</v>
          </cell>
          <cell r="P19">
            <v>127.76441941102831</v>
          </cell>
          <cell r="Q19">
            <v>128.40099947843765</v>
          </cell>
          <cell r="R19">
            <v>-0.94527195728295599</v>
          </cell>
          <cell r="S19">
            <v>2.8130669627810079</v>
          </cell>
          <cell r="T19">
            <v>5.4582350284396286</v>
          </cell>
          <cell r="U19">
            <v>0.68022131433802535</v>
          </cell>
          <cell r="V19">
            <v>1.1748330459931511</v>
          </cell>
          <cell r="W19">
            <v>1.1846161498053085</v>
          </cell>
          <cell r="X19">
            <v>15.818551847684059</v>
          </cell>
          <cell r="Y19">
            <v>3.976277381972499</v>
          </cell>
          <cell r="Z19">
            <v>79.020554620538135</v>
          </cell>
          <cell r="AA19">
            <v>132.73955306404278</v>
          </cell>
          <cell r="AB19">
            <v>9.3864522274365925</v>
          </cell>
          <cell r="AC19">
            <v>7.0876486361437285</v>
          </cell>
          <cell r="AD19">
            <v>1.3089857432788676</v>
          </cell>
          <cell r="AE19">
            <v>91.36317586872849</v>
          </cell>
          <cell r="AF19">
            <v>107.39500106791846</v>
          </cell>
          <cell r="AG19">
            <v>104.37602820064352</v>
          </cell>
          <cell r="AH19">
            <v>131.4431890264369</v>
          </cell>
          <cell r="AI19">
            <v>124.5344882588081</v>
          </cell>
          <cell r="AJ19">
            <v>11.916634267558802</v>
          </cell>
          <cell r="AK19">
            <v>0.62540392075673967</v>
          </cell>
          <cell r="AL19">
            <v>-0.35719026415185207</v>
          </cell>
          <cell r="AM19">
            <v>0.8549619758075</v>
          </cell>
          <cell r="AN19">
            <v>1.009550758412292</v>
          </cell>
          <cell r="AO19">
            <v>74.431373572305873</v>
          </cell>
          <cell r="AP19">
            <v>68.388339245780415</v>
          </cell>
          <cell r="AQ19">
            <v>8.1189343102139429</v>
          </cell>
          <cell r="AR19">
            <v>1.6403265063121175</v>
          </cell>
          <cell r="AS19">
            <v>26.700895779161538</v>
          </cell>
          <cell r="AT19">
            <v>27.389281623380061</v>
          </cell>
          <cell r="AU19">
            <v>28.120385396519247</v>
          </cell>
          <cell r="AV19">
            <v>11.337732706703537</v>
          </cell>
          <cell r="AW19">
            <v>103.1717805534813</v>
          </cell>
          <cell r="AX19">
            <v>88.076585926733472</v>
          </cell>
          <cell r="AY19">
            <v>-7.5069800822955779</v>
          </cell>
          <cell r="AZ19">
            <v>59.448258775703039</v>
          </cell>
        </row>
        <row r="20">
          <cell r="A20">
            <v>2019</v>
          </cell>
          <cell r="D20">
            <v>213.96374993943752</v>
          </cell>
          <cell r="E20">
            <v>240.0027739644579</v>
          </cell>
          <cell r="H20">
            <v>-4.8834763961740579</v>
          </cell>
          <cell r="I20">
            <v>-0.32769617633966464</v>
          </cell>
          <cell r="M20">
            <v>82.946146057808903</v>
          </cell>
          <cell r="N20">
            <v>150.80280737730314</v>
          </cell>
          <cell r="O20">
            <v>106.92344761721813</v>
          </cell>
          <cell r="P20">
            <v>128.76635123252788</v>
          </cell>
          <cell r="Q20">
            <v>129.84910868695121</v>
          </cell>
          <cell r="R20">
            <v>-4.1484031410988553</v>
          </cell>
          <cell r="S20">
            <v>1.5355753494745938</v>
          </cell>
          <cell r="T20">
            <v>7.905831904726579</v>
          </cell>
          <cell r="U20">
            <v>0.78420253942239615</v>
          </cell>
          <cell r="V20">
            <v>1.1278021311327491</v>
          </cell>
          <cell r="W20">
            <v>1.1228104164317232</v>
          </cell>
          <cell r="X20">
            <v>15.882336303199796</v>
          </cell>
          <cell r="Y20">
            <v>4.2427849685620842</v>
          </cell>
          <cell r="Z20">
            <v>78.752068311806383</v>
          </cell>
          <cell r="AA20">
            <v>129.62498536123883</v>
          </cell>
          <cell r="AB20">
            <v>-2.346375010997126</v>
          </cell>
          <cell r="AC20">
            <v>-2.511011084244863</v>
          </cell>
          <cell r="AD20">
            <v>-0.27497710282637922</v>
          </cell>
          <cell r="AE20">
            <v>101.31715279256261</v>
          </cell>
          <cell r="AF20">
            <v>103.06678474636347</v>
          </cell>
          <cell r="AG20">
            <v>107.60058427096287</v>
          </cell>
          <cell r="AH20">
            <v>132.01117977332285</v>
          </cell>
          <cell r="AI20">
            <v>124.86917526027047</v>
          </cell>
          <cell r="AJ20">
            <v>10.894955028857666</v>
          </cell>
          <cell r="AK20">
            <v>-4.0301841598919141</v>
          </cell>
          <cell r="AL20">
            <v>3.0893646040264455</v>
          </cell>
          <cell r="AM20">
            <v>0.43211881200759805</v>
          </cell>
          <cell r="AN20">
            <v>0.26875045310084111</v>
          </cell>
          <cell r="AO20">
            <v>72.762473673802603</v>
          </cell>
          <cell r="AP20">
            <v>66.967838565594604</v>
          </cell>
          <cell r="AQ20">
            <v>7.9637687060855074</v>
          </cell>
          <cell r="AR20">
            <v>0.35396735702792892</v>
          </cell>
          <cell r="AS20">
            <v>26.924995199540938</v>
          </cell>
          <cell r="AT20">
            <v>27.832079281368255</v>
          </cell>
          <cell r="AU20">
            <v>27.681617584695136</v>
          </cell>
          <cell r="AV20">
            <v>10.557324276317029</v>
          </cell>
          <cell r="AW20">
            <v>103.16694594813544</v>
          </cell>
          <cell r="AX20">
            <v>91.26604115222321</v>
          </cell>
          <cell r="AY20">
            <v>3.5576530236549164</v>
          </cell>
          <cell r="AZ20">
            <v>61.563221551547031</v>
          </cell>
        </row>
        <row r="21">
          <cell r="A21">
            <v>2020</v>
          </cell>
          <cell r="D21">
            <v>185.22530396729712</v>
          </cell>
          <cell r="E21">
            <v>225.53334185011818</v>
          </cell>
          <cell r="H21">
            <v>-6.0288603649566568</v>
          </cell>
          <cell r="I21">
            <v>-13.431455552762939</v>
          </cell>
          <cell r="M21">
            <v>78.904865680764559</v>
          </cell>
          <cell r="N21">
            <v>131.99023419927133</v>
          </cell>
          <cell r="O21">
            <v>95.407719849649823</v>
          </cell>
          <cell r="P21">
            <v>116.47952162594126</v>
          </cell>
          <cell r="Q21">
            <v>116.85451397339139</v>
          </cell>
          <cell r="R21">
            <v>-4.8721737767391744</v>
          </cell>
          <cell r="S21">
            <v>-12.474948911901517</v>
          </cell>
          <cell r="T21">
            <v>-10.770067767356483</v>
          </cell>
          <cell r="U21">
            <v>-9.5419567992564573</v>
          </cell>
          <cell r="V21">
            <v>-10.007457767683302</v>
          </cell>
          <cell r="W21">
            <v>1.1868818407224413</v>
          </cell>
          <cell r="X21">
            <v>15.446861060412756</v>
          </cell>
          <cell r="Y21">
            <v>4.2068309865628226</v>
          </cell>
          <cell r="Z21">
            <v>79.159426112301986</v>
          </cell>
          <cell r="AA21">
            <v>122.24424485173223</v>
          </cell>
          <cell r="AB21">
            <v>-5.6939181045520986</v>
          </cell>
          <cell r="AC21">
            <v>-3.6179167534581502</v>
          </cell>
          <cell r="AD21">
            <v>-0.21416841994390534</v>
          </cell>
          <cell r="AE21">
            <v>106.55757498894086</v>
          </cell>
          <cell r="AF21">
            <v>91.903907700098685</v>
          </cell>
          <cell r="AG21">
            <v>98.995817927651743</v>
          </cell>
          <cell r="AH21">
            <v>112.8222951475995</v>
          </cell>
          <cell r="AI21">
            <v>108.47817227160397</v>
          </cell>
          <cell r="AJ21">
            <v>5.1722951661576033</v>
          </cell>
          <cell r="AK21">
            <v>-10.830722112594716</v>
          </cell>
          <cell r="AL21">
            <v>-7.996951319188339</v>
          </cell>
          <cell r="AM21">
            <v>-14.535802693887501</v>
          </cell>
          <cell r="AN21">
            <v>-13.126540600994597</v>
          </cell>
          <cell r="AO21">
            <v>70.280506599039256</v>
          </cell>
          <cell r="AP21">
            <v>63.290292500707636</v>
          </cell>
          <cell r="AQ21">
            <v>9.9461635047849537</v>
          </cell>
          <cell r="AR21">
            <v>-4.0813492379250471</v>
          </cell>
          <cell r="AS21">
            <v>24.186557962579904</v>
          </cell>
          <cell r="AT21">
            <v>25.380540551939156</v>
          </cell>
          <cell r="AU21">
            <v>26.112537123567435</v>
          </cell>
          <cell r="AV21">
            <v>10.425336120189691</v>
          </cell>
          <cell r="AW21">
            <v>100.67807355099134</v>
          </cell>
          <cell r="AX21">
            <v>92.09598109608838</v>
          </cell>
          <cell r="AY21">
            <v>-4.5739782381303833</v>
          </cell>
          <cell r="AZ21">
            <v>58.747333195087279</v>
          </cell>
        </row>
        <row r="22">
          <cell r="A22">
            <v>2021</v>
          </cell>
          <cell r="D22">
            <v>207.87031758010991</v>
          </cell>
          <cell r="E22">
            <v>271.39331385726774</v>
          </cell>
          <cell r="H22">
            <v>20.334009876742098</v>
          </cell>
          <cell r="I22">
            <v>12.225658766801617</v>
          </cell>
          <cell r="M22">
            <v>80.767343724347853</v>
          </cell>
          <cell r="N22">
            <v>148.01218933278417</v>
          </cell>
          <cell r="O22">
            <v>113.96116637478254</v>
          </cell>
          <cell r="P22">
            <v>120.19573878770838</v>
          </cell>
          <cell r="Q22">
            <v>122.98550817075358</v>
          </cell>
          <cell r="R22">
            <v>2.3604096243171613</v>
          </cell>
          <cell r="S22">
            <v>12.138742862842289</v>
          </cell>
          <cell r="T22">
            <v>19.446483528136447</v>
          </cell>
          <cell r="U22">
            <v>3.19044679261411</v>
          </cell>
          <cell r="V22">
            <v>5.2466900840118624</v>
          </cell>
          <cell r="W22">
            <v>1.1543328469050662</v>
          </cell>
          <cell r="X22">
            <v>16.458394835115257</v>
          </cell>
          <cell r="Y22">
            <v>4.7744130265856608</v>
          </cell>
          <cell r="Z22">
            <v>77.612859291394017</v>
          </cell>
          <cell r="AA22">
            <v>127.60989276023034</v>
          </cell>
          <cell r="AB22">
            <v>4.3892846775780647</v>
          </cell>
          <cell r="AC22">
            <v>1.4974182579041706</v>
          </cell>
          <cell r="AD22">
            <v>0.45471316606222612</v>
          </cell>
          <cell r="AE22">
            <v>84.579640372513822</v>
          </cell>
          <cell r="AF22">
            <v>121.70287620044265</v>
          </cell>
          <cell r="AG22">
            <v>128.72670198294523</v>
          </cell>
          <cell r="AH22">
            <v>118.31585693844097</v>
          </cell>
          <cell r="AI22">
            <v>118.36843429339952</v>
          </cell>
          <cell r="AJ22">
            <v>-20.625408018818014</v>
          </cell>
          <cell r="AK22">
            <v>32.424049473047553</v>
          </cell>
          <cell r="AL22">
            <v>30.032464681509531</v>
          </cell>
          <cell r="AM22">
            <v>4.8692164821275252</v>
          </cell>
          <cell r="AN22">
            <v>9.1172830576760298</v>
          </cell>
          <cell r="AO22">
            <v>71.010007881541625</v>
          </cell>
          <cell r="AP22">
            <v>65.769222298826037</v>
          </cell>
          <cell r="AQ22">
            <v>7.3803478397836919</v>
          </cell>
          <cell r="AR22">
            <v>4.3923131501108825</v>
          </cell>
          <cell r="AS22">
            <v>25.451099668459481</v>
          </cell>
          <cell r="AT22">
            <v>26.71945130811682</v>
          </cell>
          <cell r="AU22">
            <v>29.182650157454816</v>
          </cell>
          <cell r="AV22">
            <v>13.098862700985094</v>
          </cell>
          <cell r="AW22">
            <v>99.285147151727685</v>
          </cell>
          <cell r="AX22">
            <v>88.162240127405695</v>
          </cell>
          <cell r="AY22">
            <v>0.82135384784178811</v>
          </cell>
          <cell r="AZ22">
            <v>59.229856676789559</v>
          </cell>
        </row>
        <row r="23">
          <cell r="A23">
            <v>2022</v>
          </cell>
          <cell r="D23">
            <v>213.72446736057611</v>
          </cell>
          <cell r="E23">
            <v>272.02413343943437</v>
          </cell>
          <cell r="H23">
            <v>0.23243740724516737</v>
          </cell>
          <cell r="I23">
            <v>2.8162509436731487</v>
          </cell>
          <cell r="M23">
            <v>82.753058984585991</v>
          </cell>
          <cell r="N23">
            <v>148.21634945291939</v>
          </cell>
          <cell r="O23">
            <v>122.83556347478238</v>
          </cell>
          <cell r="P23">
            <v>122.93373932527705</v>
          </cell>
          <cell r="Q23">
            <v>125.67994686801562</v>
          </cell>
          <cell r="R23">
            <v>2.4585620483140058</v>
          </cell>
          <cell r="S23">
            <v>0.1379346667700343</v>
          </cell>
          <cell r="T23">
            <v>7.7872115408285092</v>
          </cell>
          <cell r="U23">
            <v>2.2779514192300843</v>
          </cell>
          <cell r="V23">
            <v>2.1908586933031771</v>
          </cell>
          <cell r="W23">
            <v>1.1573567844653045</v>
          </cell>
          <cell r="X23">
            <v>16.127760230149448</v>
          </cell>
          <cell r="Y23">
            <v>5.0358777043293426</v>
          </cell>
          <cell r="Z23">
            <v>77.679005281055908</v>
          </cell>
          <cell r="AA23">
            <v>127.5187392995407</v>
          </cell>
          <cell r="AB23">
            <v>-7.1431343384098511E-2</v>
          </cell>
          <cell r="AC23">
            <v>0.6610369556459883</v>
          </cell>
          <cell r="AD23">
            <v>0.13019503723006309</v>
          </cell>
          <cell r="AE23">
            <v>81.795445261039333</v>
          </cell>
          <cell r="AF23">
            <v>118.53823223926005</v>
          </cell>
          <cell r="AG23">
            <v>123.43967883198967</v>
          </cell>
          <cell r="AH23">
            <v>121.19141156725173</v>
          </cell>
          <cell r="AI23">
            <v>119.56874768724225</v>
          </cell>
          <cell r="AJ23">
            <v>-3.2918029672531879</v>
          </cell>
          <cell r="AK23">
            <v>-2.6003033453132818</v>
          </cell>
          <cell r="AL23">
            <v>-4.1071689630143959</v>
          </cell>
          <cell r="AM23">
            <v>2.4304051064828025</v>
          </cell>
          <cell r="AN23">
            <v>1.0140485518863152</v>
          </cell>
          <cell r="AO23">
            <v>71.386468636427324</v>
          </cell>
          <cell r="AP23">
            <v>65.636786621026857</v>
          </cell>
          <cell r="AQ23">
            <v>8.0543023422039823</v>
          </cell>
          <cell r="AR23">
            <v>3.5496562366960749</v>
          </cell>
          <cell r="AS23">
            <v>26.025194357416822</v>
          </cell>
          <cell r="AT23">
            <v>28.016367745413717</v>
          </cell>
          <cell r="AU23">
            <v>32.263382849958383</v>
          </cell>
          <cell r="AV23">
            <v>15.392690762769382</v>
          </cell>
          <cell r="AW23">
            <v>98.731782757221637</v>
          </cell>
          <cell r="AX23">
            <v>88.536373610458099</v>
          </cell>
          <cell r="AY23">
            <v>2.2639071759960716</v>
          </cell>
          <cell r="AZ23">
            <v>60.570765652427582</v>
          </cell>
        </row>
        <row r="24">
          <cell r="A24">
            <v>2023</v>
          </cell>
          <cell r="D24">
            <v>220.07380652074886</v>
          </cell>
          <cell r="E24">
            <v>274.92203062308892</v>
          </cell>
          <cell r="H24">
            <v>1.0653088558775892</v>
          </cell>
          <cell r="I24">
            <v>2.970805934662013</v>
          </cell>
          <cell r="M24">
            <v>84.299159168461486</v>
          </cell>
          <cell r="N24">
            <v>152.27439560098563</v>
          </cell>
          <cell r="O24">
            <v>129.62068814414636</v>
          </cell>
          <cell r="P24">
            <v>125.52545298304734</v>
          </cell>
          <cell r="Q24">
            <v>128.66987524707486</v>
          </cell>
          <cell r="R24">
            <v>1.8683299479762994</v>
          </cell>
          <cell r="S24">
            <v>2.7379207240259884</v>
          </cell>
          <cell r="T24">
            <v>5.5237461183274883</v>
          </cell>
          <cell r="U24">
            <v>2.1082199825653625</v>
          </cell>
          <cell r="V24">
            <v>2.3790019438814314</v>
          </cell>
          <cell r="W24">
            <v>1.1515838262622033</v>
          </cell>
          <cell r="X24">
            <v>16.184300691751549</v>
          </cell>
          <cell r="Y24">
            <v>5.1905632040238325</v>
          </cell>
          <cell r="Z24">
            <v>77.473552277962426</v>
          </cell>
          <cell r="AA24">
            <v>128.26618584647613</v>
          </cell>
          <cell r="AB24">
            <v>0.58614643701870861</v>
          </cell>
          <cell r="AC24">
            <v>0.42856124150310038</v>
          </cell>
          <cell r="AD24">
            <v>0.11593332850341476</v>
          </cell>
          <cell r="AE24">
            <v>82.739952004885438</v>
          </cell>
          <cell r="AF24">
            <v>117.9930366107491</v>
          </cell>
          <cell r="AG24">
            <v>123.46018912208862</v>
          </cell>
          <cell r="AH24">
            <v>124.37796484679374</v>
          </cell>
          <cell r="AI24">
            <v>121.89304084326277</v>
          </cell>
          <cell r="AJ24">
            <v>1.1547180174052762</v>
          </cell>
          <cell r="AK24">
            <v>-0.4599323089368279</v>
          </cell>
          <cell r="AL24">
            <v>1.6615637931849392E-2</v>
          </cell>
          <cell r="AM24">
            <v>2.6293556930589324</v>
          </cell>
          <cell r="AN24">
            <v>1.9438968802284462</v>
          </cell>
          <cell r="AO24">
            <v>71.609384230022158</v>
          </cell>
          <cell r="AP24">
            <v>65.94506200181722</v>
          </cell>
          <cell r="AQ24">
            <v>7.9100278393821997</v>
          </cell>
          <cell r="AR24">
            <v>3.8473906102280298</v>
          </cell>
          <cell r="AS24">
            <v>26.608715636768423</v>
          </cell>
          <cell r="AT24">
            <v>29.25565042341292</v>
          </cell>
          <cell r="AU24">
            <v>32.283040201426402</v>
          </cell>
          <cell r="AV24">
            <v>14.847923110883421</v>
          </cell>
          <cell r="AW24">
            <v>98.203002962418651</v>
          </cell>
          <cell r="AX24">
            <v>88.916450935555062</v>
          </cell>
          <cell r="AY24">
            <v>1.7824079859598774</v>
          </cell>
          <cell r="AZ24">
            <v>61.650383816573488</v>
          </cell>
        </row>
        <row r="25">
          <cell r="A25">
            <v>2024</v>
          </cell>
          <cell r="D25">
            <v>226.29155625383083</v>
          </cell>
          <cell r="E25">
            <v>278.70399889700269</v>
          </cell>
          <cell r="H25">
            <v>1.3756512220364003</v>
          </cell>
          <cell r="I25">
            <v>2.8253020345225588</v>
          </cell>
          <cell r="M25">
            <v>85.721921879242444</v>
          </cell>
          <cell r="N25">
            <v>156.11440708953822</v>
          </cell>
          <cell r="O25">
            <v>133.79768722175362</v>
          </cell>
          <cell r="P25">
            <v>127.70992358293746</v>
          </cell>
          <cell r="Q25">
            <v>131.1700258431959</v>
          </cell>
          <cell r="R25">
            <v>1.6877543320897415</v>
          </cell>
          <cell r="S25">
            <v>2.5217709605065863</v>
          </cell>
          <cell r="T25">
            <v>3.2224787087707485</v>
          </cell>
          <cell r="U25">
            <v>1.7402610769189142</v>
          </cell>
          <cell r="V25">
            <v>1.9430737702357925</v>
          </cell>
          <cell r="W25">
            <v>1.1486996505686</v>
          </cell>
          <cell r="X25">
            <v>16.276173626227937</v>
          </cell>
          <cell r="Y25">
            <v>5.2557057581121409</v>
          </cell>
          <cell r="Z25">
            <v>77.319420965091339</v>
          </cell>
          <cell r="AA25">
            <v>129.8980815652057</v>
          </cell>
          <cell r="AB25">
            <v>1.2722727412217694</v>
          </cell>
          <cell r="AC25">
            <v>-0.28380785685695464</v>
          </cell>
          <cell r="AD25">
            <v>2.2341180193552468E-2</v>
          </cell>
          <cell r="AE25">
            <v>83.126368517185298</v>
          </cell>
          <cell r="AF25">
            <v>117.37064130721468</v>
          </cell>
          <cell r="AG25">
            <v>124.62888936348222</v>
          </cell>
          <cell r="AH25">
            <v>126.84033863655122</v>
          </cell>
          <cell r="AI25">
            <v>123.725815346755</v>
          </cell>
          <cell r="AJ25">
            <v>0.46702530390281272</v>
          </cell>
          <cell r="AK25">
            <v>-0.52748477487503109</v>
          </cell>
          <cell r="AL25">
            <v>0.94662113326091646</v>
          </cell>
          <cell r="AM25">
            <v>1.979750828686222</v>
          </cell>
          <cell r="AN25">
            <v>1.5035924043021787</v>
          </cell>
          <cell r="AO25">
            <v>71.390201757715232</v>
          </cell>
          <cell r="AP25">
            <v>66.769146034618856</v>
          </cell>
          <cell r="AQ25">
            <v>6.4729551245412731</v>
          </cell>
          <cell r="AR25">
            <v>3.1952524343575872</v>
          </cell>
          <cell r="AS25">
            <v>27.08611988883456</v>
          </cell>
          <cell r="AT25">
            <v>30.37846058972195</v>
          </cell>
          <cell r="AU25">
            <v>32.270504046416988</v>
          </cell>
          <cell r="AV25">
            <v>14.380466701835548</v>
          </cell>
          <cell r="AW25">
            <v>97.871862839073799</v>
          </cell>
          <cell r="AX25">
            <v>89.320988817935529</v>
          </cell>
          <cell r="AY25">
            <v>0.66237382736349382</v>
          </cell>
          <cell r="AZ25">
            <v>62.058739823443609</v>
          </cell>
        </row>
      </sheetData>
      <sheetData sheetId="14">
        <row r="10">
          <cell r="A10">
            <v>2009</v>
          </cell>
          <cell r="D10">
            <v>106.88935092148036</v>
          </cell>
          <cell r="E10">
            <v>112.77053301095197</v>
          </cell>
          <cell r="H10">
            <v>-13.550252030566845</v>
          </cell>
          <cell r="I10">
            <v>-24.948357480982775</v>
          </cell>
          <cell r="M10">
            <v>99.961922830754943</v>
          </cell>
          <cell r="N10">
            <v>98.8495113274668</v>
          </cell>
          <cell r="O10">
            <v>136.2363752598591</v>
          </cell>
          <cell r="P10">
            <v>112.54172255632753</v>
          </cell>
          <cell r="Q10">
            <v>111.24148620675271</v>
          </cell>
          <cell r="R10">
            <v>7.711946794226554</v>
          </cell>
          <cell r="S10">
            <v>-17.760981413816168</v>
          </cell>
          <cell r="T10">
            <v>-3.0386504506597301</v>
          </cell>
          <cell r="U10">
            <v>-0.7497016265042511</v>
          </cell>
          <cell r="V10">
            <v>-3.6669562188509919</v>
          </cell>
          <cell r="W10">
            <v>3.1423747486745293</v>
          </cell>
          <cell r="X10">
            <v>14.979365116417728</v>
          </cell>
          <cell r="Y10">
            <v>7.4831425379016148</v>
          </cell>
          <cell r="Z10">
            <v>74.395117597006134</v>
          </cell>
          <cell r="AA10">
            <v>107.83583827585088</v>
          </cell>
          <cell r="AB10">
            <v>-0.83594026303646096</v>
          </cell>
          <cell r="AC10">
            <v>0.75197143375149711</v>
          </cell>
          <cell r="AD10">
            <v>0.90437733175774415</v>
          </cell>
          <cell r="AE10">
            <v>71.434995191354702</v>
          </cell>
          <cell r="AF10">
            <v>98.014483679672125</v>
          </cell>
          <cell r="AG10">
            <v>143.90200309775915</v>
          </cell>
          <cell r="AH10">
            <v>112.81829642046425</v>
          </cell>
          <cell r="AI10">
            <v>110.11749099832177</v>
          </cell>
          <cell r="AJ10">
            <v>-5.1247565810672686</v>
          </cell>
          <cell r="AK10">
            <v>-4.0092246351093985</v>
          </cell>
          <cell r="AL10">
            <v>1.9459043261613296</v>
          </cell>
          <cell r="AM10">
            <v>-1.3229240142530019</v>
          </cell>
          <cell r="AN10">
            <v>-1.6153369393611561</v>
          </cell>
          <cell r="AO10">
            <v>70.554647469245921</v>
          </cell>
          <cell r="AP10">
            <v>65.766865238854734</v>
          </cell>
          <cell r="AQ10">
            <v>6.785920420732225</v>
          </cell>
          <cell r="AR10">
            <v>-4.3010956225935875</v>
          </cell>
          <cell r="AS10">
            <v>26.857544161662805</v>
          </cell>
          <cell r="AT10">
            <v>25.272368843313679</v>
          </cell>
          <cell r="AU10">
            <v>19.239044003261707</v>
          </cell>
          <cell r="AV10">
            <v>9.4363905021749304</v>
          </cell>
          <cell r="AW10">
            <v>105.60994372752926</v>
          </cell>
          <cell r="AX10">
            <v>94.388340047011766</v>
          </cell>
          <cell r="AY10">
            <v>-2.8548810560236393</v>
          </cell>
          <cell r="AZ10">
            <v>63.485518456734447</v>
          </cell>
        </row>
        <row r="11">
          <cell r="A11">
            <v>2010</v>
          </cell>
          <cell r="D11">
            <v>122.96327538859742</v>
          </cell>
          <cell r="E11">
            <v>136.22481150352326</v>
          </cell>
          <cell r="H11">
            <v>20.798233249720877</v>
          </cell>
          <cell r="I11">
            <v>15.037910071064786</v>
          </cell>
          <cell r="M11">
            <v>98.586816442037701</v>
          </cell>
          <cell r="N11">
            <v>113.38741484260318</v>
          </cell>
          <cell r="O11">
            <v>125.61978710196716</v>
          </cell>
          <cell r="P11">
            <v>112.58527437811701</v>
          </cell>
          <cell r="Q11">
            <v>113.0274119708052</v>
          </cell>
          <cell r="R11">
            <v>-1.3756301897527745</v>
          </cell>
          <cell r="S11">
            <v>14.707107116569818</v>
          </cell>
          <cell r="T11">
            <v>-7.7927705707390711</v>
          </cell>
          <cell r="U11">
            <v>3.8698378521506704E-2</v>
          </cell>
          <cell r="V11">
            <v>1.6054493920848678</v>
          </cell>
          <cell r="W11">
            <v>3.0501782251828908</v>
          </cell>
          <cell r="X11">
            <v>16.910900441142971</v>
          </cell>
          <cell r="Y11">
            <v>6.7909727772721942</v>
          </cell>
          <cell r="Z11">
            <v>73.247948556401951</v>
          </cell>
          <cell r="AA11">
            <v>110.69191747400936</v>
          </cell>
          <cell r="AB11">
            <v>2.6485436046339794</v>
          </cell>
          <cell r="AC11">
            <v>2.7253722156996396</v>
          </cell>
          <cell r="AD11">
            <v>3.5197248006572757</v>
          </cell>
          <cell r="AE11">
            <v>81.540231108631318</v>
          </cell>
          <cell r="AF11">
            <v>100.80653406833817</v>
          </cell>
          <cell r="AG11">
            <v>138.68280716725079</v>
          </cell>
          <cell r="AH11">
            <v>111.04439586398036</v>
          </cell>
          <cell r="AI11">
            <v>109.57487811964273</v>
          </cell>
          <cell r="AJ11">
            <v>14.146058091286307</v>
          </cell>
          <cell r="AK11">
            <v>2.8486100052222074</v>
          </cell>
          <cell r="AL11">
            <v>-3.6269098540363864</v>
          </cell>
          <cell r="AM11">
            <v>-1.5723518372168233</v>
          </cell>
          <cell r="AN11">
            <v>-0.49275812022206988</v>
          </cell>
          <cell r="AO11">
            <v>70.013250487116252</v>
          </cell>
          <cell r="AP11">
            <v>65.213397226571871</v>
          </cell>
          <cell r="AQ11">
            <v>6.8556355077781284</v>
          </cell>
          <cell r="AR11">
            <v>-0.19419525906367863</v>
          </cell>
          <cell r="AS11">
            <v>27.031623722279438</v>
          </cell>
          <cell r="AT11">
            <v>25.437459348063765</v>
          </cell>
          <cell r="AU11">
            <v>22.287146453937968</v>
          </cell>
          <cell r="AV11">
            <v>11.953765783168079</v>
          </cell>
          <cell r="AW11">
            <v>104.98286886256713</v>
          </cell>
          <cell r="AX11">
            <v>91.116394704947709</v>
          </cell>
          <cell r="AY11">
            <v>-1.0161802358996219</v>
          </cell>
          <cell r="AZ11">
            <v>62.840391165518703</v>
          </cell>
        </row>
        <row r="12">
          <cell r="A12">
            <v>2011</v>
          </cell>
          <cell r="D12">
            <v>134.7257481228265</v>
          </cell>
          <cell r="E12">
            <v>138.55176612495347</v>
          </cell>
          <cell r="H12">
            <v>1.7081723922004022</v>
          </cell>
          <cell r="I12">
            <v>9.5658420752508846</v>
          </cell>
          <cell r="M12">
            <v>106.64368721325405</v>
          </cell>
          <cell r="N12">
            <v>119.88283807424439</v>
          </cell>
          <cell r="O12">
            <v>118.45874815905313</v>
          </cell>
          <cell r="P12">
            <v>117.10337471884284</v>
          </cell>
          <cell r="Q12">
            <v>117.2889604607376</v>
          </cell>
          <cell r="R12">
            <v>8.1723612365079532</v>
          </cell>
          <cell r="S12">
            <v>5.7285222003321534</v>
          </cell>
          <cell r="T12">
            <v>-5.7005660558087978</v>
          </cell>
          <cell r="U12">
            <v>4.0130473240681752</v>
          </cell>
          <cell r="V12">
            <v>3.7703672194433269</v>
          </cell>
          <cell r="W12">
            <v>3.1795684033041853</v>
          </cell>
          <cell r="X12">
            <v>17.23001046086674</v>
          </cell>
          <cell r="Y12">
            <v>6.1711730042638981</v>
          </cell>
          <cell r="Z12">
            <v>73.419248131565183</v>
          </cell>
          <cell r="AA12">
            <v>110.51188177077293</v>
          </cell>
          <cell r="AB12">
            <v>-0.16264575349749233</v>
          </cell>
          <cell r="AC12">
            <v>0.571153418647663</v>
          </cell>
          <cell r="AD12">
            <v>0.67044909050331114</v>
          </cell>
          <cell r="AE12">
            <v>84.032728837261274</v>
          </cell>
          <cell r="AF12">
            <v>104.16820561266961</v>
          </cell>
          <cell r="AG12">
            <v>130.58427189363772</v>
          </cell>
          <cell r="AH12">
            <v>113.24988655594964</v>
          </cell>
          <cell r="AI12">
            <v>111.26303794370219</v>
          </cell>
          <cell r="AJ12">
            <v>3.0567704981230071</v>
          </cell>
          <cell r="AK12">
            <v>3.3347754442708322</v>
          </cell>
          <cell r="AL12">
            <v>-5.8396101427672047</v>
          </cell>
          <cell r="AM12">
            <v>1.9861341716612246</v>
          </cell>
          <cell r="AN12">
            <v>1.540644948029235</v>
          </cell>
          <cell r="AO12">
            <v>69.944193352587476</v>
          </cell>
          <cell r="AP12">
            <v>64.673725997526375</v>
          </cell>
          <cell r="AQ12">
            <v>7.535246462122676</v>
          </cell>
          <cell r="AR12">
            <v>2.3299432663604236</v>
          </cell>
          <cell r="AS12">
            <v>27.860312764481584</v>
          </cell>
          <cell r="AT12">
            <v>26.631919321467446</v>
          </cell>
          <cell r="AU12">
            <v>24.098355651766411</v>
          </cell>
          <cell r="AV12">
            <v>12.320280126056986</v>
          </cell>
          <cell r="AW12">
            <v>107.95173141136267</v>
          </cell>
          <cell r="AX12">
            <v>94.512175599726916</v>
          </cell>
          <cell r="AY12">
            <v>3.9394202727268235</v>
          </cell>
          <cell r="AZ12">
            <v>65.315938274553986</v>
          </cell>
        </row>
        <row r="13">
          <cell r="A13">
            <v>2012</v>
          </cell>
          <cell r="D13">
            <v>134.76514116560884</v>
          </cell>
          <cell r="E13">
            <v>124.78942748056619</v>
          </cell>
          <cell r="H13">
            <v>-9.9329940204267668</v>
          </cell>
          <cell r="I13">
            <v>2.9239431460759135E-2</v>
          </cell>
          <cell r="M13">
            <v>107.61640034213453</v>
          </cell>
          <cell r="N13">
            <v>116.13444018243422</v>
          </cell>
          <cell r="O13">
            <v>102.8820816361475</v>
          </cell>
          <cell r="P13">
            <v>115.3443474657861</v>
          </cell>
          <cell r="Q13">
            <v>114.4458187504349</v>
          </cell>
          <cell r="R13">
            <v>0.91211505743922228</v>
          </cell>
          <cell r="S13">
            <v>-3.1267176787129314</v>
          </cell>
          <cell r="T13">
            <v>-13.149443806371341</v>
          </cell>
          <cell r="U13">
            <v>-1.5021149111031473</v>
          </cell>
          <cell r="V13">
            <v>-2.4240488611495858</v>
          </cell>
          <cell r="W13">
            <v>3.2882792204674627</v>
          </cell>
          <cell r="X13">
            <v>17.105932848137009</v>
          </cell>
          <cell r="Y13">
            <v>5.4928473822893276</v>
          </cell>
          <cell r="Z13">
            <v>74.112940549106213</v>
          </cell>
          <cell r="AA13">
            <v>110.04005142655021</v>
          </cell>
          <cell r="AB13">
            <v>-0.42694987784336336</v>
          </cell>
          <cell r="AC13">
            <v>0.75419390092534844</v>
          </cell>
          <cell r="AD13">
            <v>4.6504443016637254E-2</v>
          </cell>
          <cell r="AE13">
            <v>83.630285646490663</v>
          </cell>
          <cell r="AF13">
            <v>100.10412683594109</v>
          </cell>
          <cell r="AG13">
            <v>118.66667957254518</v>
          </cell>
          <cell r="AH13">
            <v>113.52014340744824</v>
          </cell>
          <cell r="AI13">
            <v>109.80868661061125</v>
          </cell>
          <cell r="AJ13">
            <v>-0.47891243845000764</v>
          </cell>
          <cell r="AK13">
            <v>-3.9014579859809051</v>
          </cell>
          <cell r="AL13">
            <v>-9.126361198230315</v>
          </cell>
          <cell r="AM13">
            <v>0.23863763551328354</v>
          </cell>
          <cell r="AN13">
            <v>-1.3071289081885817</v>
          </cell>
          <cell r="AO13">
            <v>70.438950951097553</v>
          </cell>
          <cell r="AP13">
            <v>64.367667778000239</v>
          </cell>
          <cell r="AQ13">
            <v>8.6192129370471751</v>
          </cell>
          <cell r="AR13">
            <v>-1.6382782188259726</v>
          </cell>
          <cell r="AS13">
            <v>27.03523193692115</v>
          </cell>
          <cell r="AT13">
            <v>26.144375970065173</v>
          </cell>
          <cell r="AU13">
            <v>24.901246641452015</v>
          </cell>
          <cell r="AV13">
            <v>11.628229729149732</v>
          </cell>
          <cell r="AW13">
            <v>107.93246640602251</v>
          </cell>
          <cell r="AX13">
            <v>94.687909749373901</v>
          </cell>
          <cell r="AY13">
            <v>-2.0056621554287779</v>
          </cell>
          <cell r="AZ13">
            <v>64.005921219118036</v>
          </cell>
        </row>
        <row r="14">
          <cell r="A14">
            <v>2013</v>
          </cell>
          <cell r="D14">
            <v>140.06713360091143</v>
          </cell>
          <cell r="E14">
            <v>129.84607681612272</v>
          </cell>
          <cell r="H14">
            <v>4.0521456325649519</v>
          </cell>
          <cell r="I14">
            <v>3.9342461926316075</v>
          </cell>
          <cell r="M14">
            <v>105.37749272538638</v>
          </cell>
          <cell r="N14">
            <v>115.87392443954344</v>
          </cell>
          <cell r="O14">
            <v>95.15898298047135</v>
          </cell>
          <cell r="P14">
            <v>113.76984634724624</v>
          </cell>
          <cell r="Q14">
            <v>112.69389129474526</v>
          </cell>
          <cell r="R14">
            <v>-2.0804520590079201</v>
          </cell>
          <cell r="S14">
            <v>-0.22432255451658722</v>
          </cell>
          <cell r="T14">
            <v>-7.5067480486929234</v>
          </cell>
          <cell r="U14">
            <v>-1.365044020910422</v>
          </cell>
          <cell r="V14">
            <v>-1.5307920156611199</v>
          </cell>
          <cell r="W14">
            <v>3.2699238814142024</v>
          </cell>
          <cell r="X14">
            <v>17.332890892463261</v>
          </cell>
          <cell r="Y14">
            <v>5.1594942953229381</v>
          </cell>
          <cell r="Z14">
            <v>74.237690930799587</v>
          </cell>
          <cell r="AA14">
            <v>108.71757470431058</v>
          </cell>
          <cell r="AB14">
            <v>-1.2018139805417771</v>
          </cell>
          <cell r="AC14">
            <v>-1.3040851114424878</v>
          </cell>
          <cell r="AD14">
            <v>-4.923261023672687E-2</v>
          </cell>
          <cell r="AE14">
            <v>81.541943704182259</v>
          </cell>
          <cell r="AF14">
            <v>99.015577940983391</v>
          </cell>
          <cell r="AG14">
            <v>110.30519839084918</v>
          </cell>
          <cell r="AH14">
            <v>110.96981588527956</v>
          </cell>
          <cell r="AI14">
            <v>107.13295267038555</v>
          </cell>
          <cell r="AJ14">
            <v>-2.4971120523681334</v>
          </cell>
          <cell r="AK14">
            <v>-1.0874166024560816</v>
          </cell>
          <cell r="AL14">
            <v>-7.0461912407217326</v>
          </cell>
          <cell r="AM14">
            <v>-2.2465858882991352</v>
          </cell>
          <cell r="AN14">
            <v>-2.4367233802859434</v>
          </cell>
          <cell r="AO14">
            <v>69.554610629440887</v>
          </cell>
          <cell r="AP14">
            <v>63.625412599091966</v>
          </cell>
          <cell r="AQ14">
            <v>8.5245219212531005</v>
          </cell>
          <cell r="AR14">
            <v>1.7972056933810654</v>
          </cell>
          <cell r="AS14">
            <v>26.487241178953969</v>
          </cell>
          <cell r="AT14">
            <v>25.999891992202862</v>
          </cell>
          <cell r="AU14">
            <v>25.841982901764545</v>
          </cell>
          <cell r="AV14">
            <v>11.881120604456312</v>
          </cell>
          <cell r="AW14">
            <v>108.03169709779883</v>
          </cell>
          <cell r="AX14">
            <v>94.268932984463078</v>
          </cell>
          <cell r="AY14">
            <v>-0.33297983330841108</v>
          </cell>
          <cell r="AZ14">
            <v>63.792794409335102</v>
          </cell>
        </row>
        <row r="15">
          <cell r="A15">
            <v>2014</v>
          </cell>
          <cell r="D15">
            <v>140.93423770156105</v>
          </cell>
          <cell r="E15">
            <v>142.45941424553541</v>
          </cell>
          <cell r="H15">
            <v>9.7140689489407137</v>
          </cell>
          <cell r="I15">
            <v>0.61906321515812213</v>
          </cell>
          <cell r="M15">
            <v>108.76610064676602</v>
          </cell>
          <cell r="N15">
            <v>118.2674419044084</v>
          </cell>
          <cell r="O15">
            <v>83.413634920453902</v>
          </cell>
          <cell r="P15">
            <v>114.83592923630067</v>
          </cell>
          <cell r="Q15">
            <v>113.28215208750241</v>
          </cell>
          <cell r="R15">
            <v>3.2156847100266006</v>
          </cell>
          <cell r="S15">
            <v>2.0656221634348437</v>
          </cell>
          <cell r="T15">
            <v>-12.342868420974851</v>
          </cell>
          <cell r="U15">
            <v>0.93705223596816101</v>
          </cell>
          <cell r="V15">
            <v>0.52199882886161397</v>
          </cell>
          <cell r="W15">
            <v>3.3575479626548219</v>
          </cell>
          <cell r="X15">
            <v>17.599056061768827</v>
          </cell>
          <cell r="Y15">
            <v>4.4991790413592412</v>
          </cell>
          <cell r="Z15">
            <v>74.544216934217104</v>
          </cell>
          <cell r="AA15">
            <v>109.55427357866296</v>
          </cell>
          <cell r="AB15">
            <v>0.76960774431182877</v>
          </cell>
          <cell r="AC15">
            <v>1.5714238340572173</v>
          </cell>
          <cell r="AD15">
            <v>0.23244023257111834</v>
          </cell>
          <cell r="AE15">
            <v>84.923142912745249</v>
          </cell>
          <cell r="AF15">
            <v>96.113911512294138</v>
          </cell>
          <cell r="AG15">
            <v>104.16783248088997</v>
          </cell>
          <cell r="AH15">
            <v>112.02261444122431</v>
          </cell>
          <cell r="AI15">
            <v>107.05414966205446</v>
          </cell>
          <cell r="AJ15">
            <v>4.1465766634522616</v>
          </cell>
          <cell r="AK15">
            <v>-2.9305150654362122</v>
          </cell>
          <cell r="AL15">
            <v>-5.5639861035491904</v>
          </cell>
          <cell r="AM15">
            <v>0.94872515336343888</v>
          </cell>
          <cell r="AN15">
            <v>-7.3556274112551723E-2</v>
          </cell>
          <cell r="AO15">
            <v>70.483775706380797</v>
          </cell>
          <cell r="AP15">
            <v>63.966395064350003</v>
          </cell>
          <cell r="AQ15">
            <v>9.2466394949962822</v>
          </cell>
          <cell r="AR15">
            <v>0.50483991987273491</v>
          </cell>
          <cell r="AS15">
            <v>26.56620425538339</v>
          </cell>
          <cell r="AT15">
            <v>26.234597070425114</v>
          </cell>
          <cell r="AU15">
            <v>25.704295827531009</v>
          </cell>
          <cell r="AV15">
            <v>12.562852138151055</v>
          </cell>
          <cell r="AW15">
            <v>108.18631243951758</v>
          </cell>
          <cell r="AX15">
            <v>94.18192340621377</v>
          </cell>
          <cell r="AY15">
            <v>-0.24571785183336026</v>
          </cell>
          <cell r="AZ15">
            <v>63.636044125288009</v>
          </cell>
        </row>
        <row r="16">
          <cell r="A16">
            <v>2015</v>
          </cell>
          <cell r="D16">
            <v>147.66588843189362</v>
          </cell>
          <cell r="E16">
            <v>157.3988699995104</v>
          </cell>
          <cell r="H16">
            <v>10.48681537341305</v>
          </cell>
          <cell r="I16">
            <v>4.7764481080795784</v>
          </cell>
          <cell r="M16">
            <v>109.03446368778422</v>
          </cell>
          <cell r="N16">
            <v>126.09613733223486</v>
          </cell>
          <cell r="O16">
            <v>78.06293559920887</v>
          </cell>
          <cell r="P16">
            <v>113.88057825665585</v>
          </cell>
          <cell r="Q16">
            <v>113.58177288596546</v>
          </cell>
          <cell r="R16">
            <v>0.2467340829747755</v>
          </cell>
          <cell r="S16">
            <v>6.6194848740823709</v>
          </cell>
          <cell r="T16">
            <v>-6.414657898972564</v>
          </cell>
          <cell r="U16">
            <v>-0.83192689430758859</v>
          </cell>
          <cell r="V16">
            <v>0.26449073657395239</v>
          </cell>
          <cell r="W16">
            <v>3.3569533471964723</v>
          </cell>
          <cell r="X16">
            <v>18.714524731450364</v>
          </cell>
          <cell r="Y16">
            <v>4.199464901942461</v>
          </cell>
          <cell r="Z16">
            <v>73.729057019410703</v>
          </cell>
          <cell r="AA16">
            <v>111.96965841140025</v>
          </cell>
          <cell r="AB16">
            <v>2.2047381209670203</v>
          </cell>
          <cell r="AC16">
            <v>0.50660718434436536</v>
          </cell>
          <cell r="AD16">
            <v>-0.1115334687645686</v>
          </cell>
          <cell r="AE16">
            <v>89.372402723853313</v>
          </cell>
          <cell r="AF16">
            <v>95.670413123768355</v>
          </cell>
          <cell r="AG16">
            <v>97.246781412540429</v>
          </cell>
          <cell r="AH16">
            <v>113.62351915823983</v>
          </cell>
          <cell r="AI16">
            <v>107.80924639322549</v>
          </cell>
          <cell r="AJ16">
            <v>5.2391605615438319</v>
          </cell>
          <cell r="AK16">
            <v>-0.46142996528555358</v>
          </cell>
          <cell r="AL16">
            <v>-6.6441346656792799</v>
          </cell>
          <cell r="AM16">
            <v>1.4290906572757001</v>
          </cell>
          <cell r="AN16">
            <v>0.7053409265822097</v>
          </cell>
          <cell r="AO16">
            <v>70.91995105936914</v>
          </cell>
          <cell r="AP16">
            <v>65.449684864767249</v>
          </cell>
          <cell r="AQ16">
            <v>7.713296629354109</v>
          </cell>
          <cell r="AR16">
            <v>1.1593816746040098</v>
          </cell>
          <cell r="AS16">
            <v>26.65024140104067</v>
          </cell>
          <cell r="AT16">
            <v>26.65024140104067</v>
          </cell>
          <cell r="AU16">
            <v>26.415065318149082</v>
          </cell>
          <cell r="AV16">
            <v>13.305027870188201</v>
          </cell>
          <cell r="AW16">
            <v>107.86832284516206</v>
          </cell>
          <cell r="AX16">
            <v>92.805027252056234</v>
          </cell>
          <cell r="AY16">
            <v>-1.8983927947612722</v>
          </cell>
          <cell r="AZ16">
            <v>62.427982048742436</v>
          </cell>
        </row>
        <row r="17">
          <cell r="A17">
            <v>2016</v>
          </cell>
          <cell r="D17">
            <v>158.90551055499839</v>
          </cell>
          <cell r="E17">
            <v>169.39789030436825</v>
          </cell>
          <cell r="H17">
            <v>7.6233204881935857</v>
          </cell>
          <cell r="I17">
            <v>7.611522364752954</v>
          </cell>
          <cell r="M17">
            <v>111.08035113593515</v>
          </cell>
          <cell r="N17">
            <v>130.58483711906914</v>
          </cell>
          <cell r="O17">
            <v>85.094742841356876</v>
          </cell>
          <cell r="P17">
            <v>114.7865839301234</v>
          </cell>
          <cell r="Q17">
            <v>115.50588264943829</v>
          </cell>
          <cell r="R17">
            <v>1.8763676905031001</v>
          </cell>
          <cell r="S17">
            <v>3.5597440824119531</v>
          </cell>
          <cell r="T17">
            <v>9.0078693405161392</v>
          </cell>
          <cell r="U17">
            <v>0.79557523094557769</v>
          </cell>
          <cell r="V17">
            <v>1.6940304016953567</v>
          </cell>
          <cell r="W17">
            <v>3.3629723609927011</v>
          </cell>
          <cell r="X17">
            <v>19.057867842955105</v>
          </cell>
          <cell r="Y17">
            <v>4.5014905941164818</v>
          </cell>
          <cell r="Z17">
            <v>73.07766920193572</v>
          </cell>
          <cell r="AA17">
            <v>111.29948681444024</v>
          </cell>
          <cell r="AB17">
            <v>-0.59852964318034552</v>
          </cell>
          <cell r="AC17">
            <v>-9.7249830044032759E-2</v>
          </cell>
          <cell r="AD17">
            <v>-0.74231623788300061</v>
          </cell>
          <cell r="AE17">
            <v>93.673186721664976</v>
          </cell>
          <cell r="AF17">
            <v>97.97653042191547</v>
          </cell>
          <cell r="AG17">
            <v>94.913088583997251</v>
          </cell>
          <cell r="AH17">
            <v>114.3300337079469</v>
          </cell>
          <cell r="AI17">
            <v>108.7839148214388</v>
          </cell>
          <cell r="AJ17">
            <v>4.8122058563205616</v>
          </cell>
          <cell r="AK17">
            <v>2.4104811747428068</v>
          </cell>
          <cell r="AL17">
            <v>-2.3997635650718108</v>
          </cell>
          <cell r="AM17">
            <v>0.62180308702033393</v>
          </cell>
          <cell r="AN17">
            <v>0.90406756453733639</v>
          </cell>
          <cell r="AO17">
            <v>71.380853191476362</v>
          </cell>
          <cell r="AP17">
            <v>65.544496540341115</v>
          </cell>
          <cell r="AQ17">
            <v>8.1763615734312385</v>
          </cell>
          <cell r="AR17">
            <v>2.1865354202910581</v>
          </cell>
          <cell r="AS17">
            <v>27.102002734915075</v>
          </cell>
          <cell r="AT17">
            <v>27.359194350831729</v>
          </cell>
          <cell r="AU17">
            <v>27.482535395161229</v>
          </cell>
          <cell r="AV17">
            <v>13.408044265653503</v>
          </cell>
          <cell r="AW17">
            <v>108.00853489911434</v>
          </cell>
          <cell r="AX17">
            <v>95.050266263564723</v>
          </cell>
          <cell r="AY17">
            <v>2.3063643190046612</v>
          </cell>
          <cell r="AZ17">
            <v>63.867798751789273</v>
          </cell>
        </row>
        <row r="18">
          <cell r="A18">
            <v>2017</v>
          </cell>
          <cell r="D18">
            <v>168.82724277995226</v>
          </cell>
          <cell r="E18">
            <v>167.67860591125833</v>
          </cell>
          <cell r="H18">
            <v>-1.0149384918671567</v>
          </cell>
          <cell r="I18">
            <v>6.2437936798421578</v>
          </cell>
          <cell r="M18">
            <v>108.74361581211312</v>
          </cell>
          <cell r="N18">
            <v>137.36554925311219</v>
          </cell>
          <cell r="O18">
            <v>83.803138886144282</v>
          </cell>
          <cell r="P18">
            <v>116.12553935621489</v>
          </cell>
          <cell r="Q18">
            <v>117.47289578488004</v>
          </cell>
          <cell r="R18">
            <v>-2.1036441638201397</v>
          </cell>
          <cell r="S18">
            <v>5.1925723411978542</v>
          </cell>
          <cell r="T18">
            <v>-1.517842245108536</v>
          </cell>
          <cell r="U18">
            <v>1.1664737988078766</v>
          </cell>
          <cell r="V18">
            <v>1.7029549407554079</v>
          </cell>
          <cell r="W18">
            <v>3.2371010174754513</v>
          </cell>
          <cell r="X18">
            <v>19.711778707972247</v>
          </cell>
          <cell r="Y18">
            <v>4.3589343798337294</v>
          </cell>
          <cell r="Z18">
            <v>72.692185894718563</v>
          </cell>
          <cell r="AA18">
            <v>109.91150986030787</v>
          </cell>
          <cell r="AB18">
            <v>-1.2470650079873358</v>
          </cell>
          <cell r="AC18">
            <v>-1.0082224467225176</v>
          </cell>
          <cell r="AD18">
            <v>-4.1881145751665461E-2</v>
          </cell>
          <cell r="AE18">
            <v>98.173158831175925</v>
          </cell>
          <cell r="AF18">
            <v>99.819500413151204</v>
          </cell>
          <cell r="AG18">
            <v>95.039329777278084</v>
          </cell>
          <cell r="AH18">
            <v>115.60908474738471</v>
          </cell>
          <cell r="AI18">
            <v>110.2557938017367</v>
          </cell>
          <cell r="AJ18">
            <v>4.8039062905822716</v>
          </cell>
          <cell r="AK18">
            <v>1.881032103606195</v>
          </cell>
          <cell r="AL18">
            <v>0.13300714913424549</v>
          </cell>
          <cell r="AM18">
            <v>1.1187358194130637</v>
          </cell>
          <cell r="AN18">
            <v>1.3530299793989675</v>
          </cell>
          <cell r="AO18">
            <v>70.690781516177637</v>
          </cell>
          <cell r="AP18">
            <v>64.754233874394359</v>
          </cell>
          <cell r="AQ18">
            <v>8.3979091961583396</v>
          </cell>
          <cell r="AR18">
            <v>1.6108723873108799</v>
          </cell>
          <cell r="AS18">
            <v>27.526234899949703</v>
          </cell>
          <cell r="AT18">
            <v>27.984065819378973</v>
          </cell>
          <cell r="AU18">
            <v>29.0158440745615</v>
          </cell>
          <cell r="AV18">
            <v>13.387325102656217</v>
          </cell>
          <cell r="AW18">
            <v>107.78735924740144</v>
          </cell>
          <cell r="AX18">
            <v>97.59042741686828</v>
          </cell>
          <cell r="AY18">
            <v>2.9872731873552549</v>
          </cell>
          <cell r="AZ18">
            <v>65.775704379255487</v>
          </cell>
        </row>
        <row r="19">
          <cell r="A19">
            <v>2018</v>
          </cell>
          <cell r="D19">
            <v>175.48952495764283</v>
          </cell>
          <cell r="E19">
            <v>171.73830165222714</v>
          </cell>
          <cell r="H19">
            <v>2.4211173028939159</v>
          </cell>
          <cell r="I19">
            <v>3.9462127485989429</v>
          </cell>
          <cell r="M19">
            <v>103.98688579130098</v>
          </cell>
          <cell r="N19">
            <v>144.78350406135451</v>
          </cell>
          <cell r="O19">
            <v>87.419644285573654</v>
          </cell>
          <cell r="P19">
            <v>116.84759341978213</v>
          </cell>
          <cell r="Q19">
            <v>119.30895884405909</v>
          </cell>
          <cell r="R19">
            <v>-4.374261408624502</v>
          </cell>
          <cell r="S19">
            <v>5.4001566248418342</v>
          </cell>
          <cell r="T19">
            <v>4.3154772571738498</v>
          </cell>
          <cell r="U19">
            <v>0.62178747893892883</v>
          </cell>
          <cell r="V19">
            <v>1.5629673950843248</v>
          </cell>
          <cell r="W19">
            <v>3.0478646265505387</v>
          </cell>
          <cell r="X19">
            <v>20.456516941775131</v>
          </cell>
          <cell r="Y19">
            <v>4.4770680871920492</v>
          </cell>
          <cell r="Z19">
            <v>72.018550344482293</v>
          </cell>
          <cell r="AA19">
            <v>117.40948817819248</v>
          </cell>
          <cell r="AB19">
            <v>6.821831787602739</v>
          </cell>
          <cell r="AC19">
            <v>4.5147350626918437</v>
          </cell>
          <cell r="AD19">
            <v>1.3304282946495993</v>
          </cell>
          <cell r="AE19">
            <v>111.97692452638752</v>
          </cell>
          <cell r="AF19">
            <v>101.0328151710811</v>
          </cell>
          <cell r="AG19">
            <v>94.235643551334746</v>
          </cell>
          <cell r="AH19">
            <v>117.30553800443793</v>
          </cell>
          <cell r="AI19">
            <v>112.32673114428181</v>
          </cell>
          <cell r="AJ19">
            <v>14.060631092607846</v>
          </cell>
          <cell r="AK19">
            <v>1.2155087461948932</v>
          </cell>
          <cell r="AL19">
            <v>-0.84563540991582364</v>
          </cell>
          <cell r="AM19">
            <v>1.4674047984724492</v>
          </cell>
          <cell r="AN19">
            <v>1.8783025101330342</v>
          </cell>
          <cell r="AO19">
            <v>72.912237971148969</v>
          </cell>
          <cell r="AP19">
            <v>68.263462366425998</v>
          </cell>
          <cell r="AQ19">
            <v>6.3758509326822237</v>
          </cell>
          <cell r="AR19">
            <v>1.7662879301490131</v>
          </cell>
          <cell r="AS19">
            <v>27.873495089242414</v>
          </cell>
          <cell r="AT19">
            <v>28.582599869223305</v>
          </cell>
          <cell r="AU19">
            <v>29.994791251452934</v>
          </cell>
          <cell r="AV19">
            <v>13.710143383549838</v>
          </cell>
          <cell r="AW19">
            <v>107.66685165039934</v>
          </cell>
          <cell r="AX19">
            <v>92.622754407690294</v>
          </cell>
          <cell r="AY19">
            <v>-4.9230239778838447</v>
          </cell>
          <cell r="AZ19">
            <v>62.537550681042745</v>
          </cell>
        </row>
        <row r="20">
          <cell r="A20">
            <v>2019</v>
          </cell>
          <cell r="D20">
            <v>176.03722269062504</v>
          </cell>
          <cell r="E20">
            <v>169.95077314423995</v>
          </cell>
          <cell r="H20">
            <v>-1.0408444073279233</v>
          </cell>
          <cell r="I20">
            <v>0.31209710842536875</v>
          </cell>
          <cell r="M20">
            <v>100.05801054420961</v>
          </cell>
          <cell r="N20">
            <v>147.91324493956435</v>
          </cell>
          <cell r="O20">
            <v>86.97228534223305</v>
          </cell>
          <cell r="P20">
            <v>117.29807480073472</v>
          </cell>
          <cell r="Q20">
            <v>120.00308428898889</v>
          </cell>
          <cell r="R20">
            <v>-3.778241089916401</v>
          </cell>
          <cell r="S20">
            <v>2.1616695206406744</v>
          </cell>
          <cell r="T20">
            <v>-0.51173731830710389</v>
          </cell>
          <cell r="U20">
            <v>0.3855290192706029</v>
          </cell>
          <cell r="V20">
            <v>0.58178820069749726</v>
          </cell>
          <cell r="W20">
            <v>2.9157454896440607</v>
          </cell>
          <cell r="X20">
            <v>20.777836233920972</v>
          </cell>
          <cell r="Y20">
            <v>4.4283933888073204</v>
          </cell>
          <cell r="Z20">
            <v>71.878024887627646</v>
          </cell>
          <cell r="AA20">
            <v>118.74145988124309</v>
          </cell>
          <cell r="AB20">
            <v>1.1344668337443631</v>
          </cell>
          <cell r="AC20">
            <v>1.4404294260039086</v>
          </cell>
          <cell r="AD20">
            <v>-0.44685624327186479</v>
          </cell>
          <cell r="AE20">
            <v>119.65905114294033</v>
          </cell>
          <cell r="AF20">
            <v>100.52573342622222</v>
          </cell>
          <cell r="AG20">
            <v>93.446090885011529</v>
          </cell>
          <cell r="AH20">
            <v>121.32592892683779</v>
          </cell>
          <cell r="AI20">
            <v>115.35284159726623</v>
          </cell>
          <cell r="AJ20">
            <v>6.8604550884432625</v>
          </cell>
          <cell r="AK20">
            <v>-0.50189806549509886</v>
          </cell>
          <cell r="AL20">
            <v>-0.83784928565073802</v>
          </cell>
          <cell r="AM20">
            <v>3.4272814317153122</v>
          </cell>
          <cell r="AN20">
            <v>2.6940252085653871</v>
          </cell>
          <cell r="AO20">
            <v>74.294476810075381</v>
          </cell>
          <cell r="AP20">
            <v>69.347773562271726</v>
          </cell>
          <cell r="AQ20">
            <v>6.6582382166164091</v>
          </cell>
          <cell r="AR20">
            <v>0.4535711919664065</v>
          </cell>
          <cell r="AS20">
            <v>27.971319876570707</v>
          </cell>
          <cell r="AT20">
            <v>28.918163548146207</v>
          </cell>
          <cell r="AU20">
            <v>29.863027117281874</v>
          </cell>
          <cell r="AV20">
            <v>13.347767448565879</v>
          </cell>
          <cell r="AW20">
            <v>107.1928038696027</v>
          </cell>
          <cell r="AX20">
            <v>92.218199156747815</v>
          </cell>
          <cell r="AY20">
            <v>-0.54647900992588205</v>
          </cell>
          <cell r="AZ20">
            <v>62.195796093249086</v>
          </cell>
        </row>
        <row r="21">
          <cell r="A21">
            <v>2020</v>
          </cell>
          <cell r="D21">
            <v>158.33192221306942</v>
          </cell>
          <cell r="E21">
            <v>156.1032277165464</v>
          </cell>
          <cell r="H21">
            <v>-8.1479743642830726</v>
          </cell>
          <cell r="I21">
            <v>-10.057702687500147</v>
          </cell>
          <cell r="M21">
            <v>96.057785600100047</v>
          </cell>
          <cell r="N21">
            <v>127.84681898025862</v>
          </cell>
          <cell r="O21">
            <v>82.119920880358606</v>
          </cell>
          <cell r="P21">
            <v>106.3761739252575</v>
          </cell>
          <cell r="Q21">
            <v>108.15258246840435</v>
          </cell>
          <cell r="R21">
            <v>-3.9979057372343973</v>
          </cell>
          <cell r="S21">
            <v>-13.566348279023055</v>
          </cell>
          <cell r="T21">
            <v>-5.5792077243693612</v>
          </cell>
          <cell r="U21">
            <v>-9.3112362620028204</v>
          </cell>
          <cell r="V21">
            <v>-9.8751643683144046</v>
          </cell>
          <cell r="W21">
            <v>3.105888309044869</v>
          </cell>
          <cell r="X21">
            <v>19.926851993356941</v>
          </cell>
          <cell r="Y21">
            <v>4.6394804423071507</v>
          </cell>
          <cell r="Z21">
            <v>72.327779255291048</v>
          </cell>
          <cell r="AA21">
            <v>114.04578616483879</v>
          </cell>
          <cell r="AB21">
            <v>-3.9545359481857334</v>
          </cell>
          <cell r="AC21">
            <v>-3.192294169441412</v>
          </cell>
          <cell r="AD21">
            <v>-0.26669886400908505</v>
          </cell>
          <cell r="AE21">
            <v>120.07739320853436</v>
          </cell>
          <cell r="AF21">
            <v>89.808353960299073</v>
          </cell>
          <cell r="AG21">
            <v>92.845295208030322</v>
          </cell>
          <cell r="AH21">
            <v>104.97120941901829</v>
          </cell>
          <cell r="AI21">
            <v>102.0817221842108</v>
          </cell>
          <cell r="AJ21">
            <v>0.34961171896163989</v>
          </cell>
          <cell r="AK21">
            <v>-10.661329294144185</v>
          </cell>
          <cell r="AL21">
            <v>-0.64293291596381197</v>
          </cell>
          <cell r="AM21">
            <v>-13.47998705015624</v>
          </cell>
          <cell r="AN21">
            <v>-11.504804935269098</v>
          </cell>
          <cell r="AO21">
            <v>72.11510873442397</v>
          </cell>
          <cell r="AP21">
            <v>66.783501768046108</v>
          </cell>
          <cell r="AQ21">
            <v>7.3931899430567345</v>
          </cell>
          <cell r="AR21">
            <v>-3.744234388485479</v>
          </cell>
          <cell r="AS21">
            <v>25.236219430450493</v>
          </cell>
          <cell r="AT21">
            <v>26.510644343034627</v>
          </cell>
          <cell r="AU21">
            <v>29.19818614352257</v>
          </cell>
          <cell r="AV21">
            <v>12.852856487444074</v>
          </cell>
          <cell r="AW21">
            <v>105.16090449650764</v>
          </cell>
          <cell r="AX21">
            <v>91.59048694350021</v>
          </cell>
          <cell r="AY21">
            <v>-6.1644019096358633</v>
          </cell>
          <cell r="AZ21">
            <v>58.361797251163608</v>
          </cell>
        </row>
        <row r="22">
          <cell r="A22">
            <v>2021</v>
          </cell>
          <cell r="D22">
            <v>176.63776428100539</v>
          </cell>
          <cell r="E22">
            <v>184.97274073071847</v>
          </cell>
          <cell r="H22">
            <v>18.493860400243346</v>
          </cell>
          <cell r="I22">
            <v>11.561687505632356</v>
          </cell>
          <cell r="M22">
            <v>94.033257803014465</v>
          </cell>
          <cell r="N22">
            <v>142.24073881385362</v>
          </cell>
          <cell r="O22">
            <v>101.30293407838712</v>
          </cell>
          <cell r="P22">
            <v>110.47451918955639</v>
          </cell>
          <cell r="Q22">
            <v>114.69406829748685</v>
          </cell>
          <cell r="R22">
            <v>-2.10761447855351</v>
          </cell>
          <cell r="S22">
            <v>11.258723485187105</v>
          </cell>
          <cell r="T22">
            <v>23.3597560645199</v>
          </cell>
          <cell r="U22">
            <v>3.8526909862150793</v>
          </cell>
          <cell r="V22">
            <v>6.0483861594276211</v>
          </cell>
          <cell r="W22">
            <v>2.8670197326576168</v>
          </cell>
          <cell r="X22">
            <v>20.905892075775416</v>
          </cell>
          <cell r="Y22">
            <v>5.3968306011627289</v>
          </cell>
          <cell r="Z22">
            <v>70.83025759040423</v>
          </cell>
          <cell r="AA22">
            <v>114.73546110468018</v>
          </cell>
          <cell r="AB22">
            <v>0.60473513580288074</v>
          </cell>
          <cell r="AC22">
            <v>-0.52304699669077914</v>
          </cell>
          <cell r="AD22">
            <v>0.10296317182694192</v>
          </cell>
          <cell r="AE22">
            <v>94.594484138776139</v>
          </cell>
          <cell r="AF22">
            <v>101.94465676327215</v>
          </cell>
          <cell r="AG22">
            <v>123.5556041800015</v>
          </cell>
          <cell r="AH22">
            <v>111.30512276720053</v>
          </cell>
          <cell r="AI22">
            <v>109.56459599857875</v>
          </cell>
          <cell r="AJ22">
            <v>-21.222070523718749</v>
          </cell>
          <cell r="AK22">
            <v>13.513556665717408</v>
          </cell>
          <cell r="AL22">
            <v>33.076860710239828</v>
          </cell>
          <cell r="AM22">
            <v>6.0339529126494762</v>
          </cell>
          <cell r="AN22">
            <v>7.3302777953381248</v>
          </cell>
          <cell r="AO22">
            <v>71.664125167693598</v>
          </cell>
          <cell r="AP22">
            <v>67.118257980864925</v>
          </cell>
          <cell r="AQ22">
            <v>6.3432954441170741</v>
          </cell>
          <cell r="AR22">
            <v>4.6915746994676599</v>
          </cell>
          <cell r="AS22">
            <v>26.829819099436115</v>
          </cell>
          <cell r="AT22">
            <v>28.205026056247746</v>
          </cell>
          <cell r="AU22">
            <v>32.184016117472069</v>
          </cell>
          <cell r="AV22">
            <v>15.777436333768417</v>
          </cell>
          <cell r="AW22">
            <v>104.80530195476676</v>
          </cell>
          <cell r="AX22">
            <v>91.694652982897097</v>
          </cell>
          <cell r="AY22">
            <v>5.4109292333770931</v>
          </cell>
          <cell r="AZ22">
            <v>61.519712799751083</v>
          </cell>
        </row>
        <row r="23">
          <cell r="A23">
            <v>2022</v>
          </cell>
          <cell r="D23">
            <v>183.22259002139819</v>
          </cell>
          <cell r="E23">
            <v>193.08608933635287</v>
          </cell>
          <cell r="H23">
            <v>4.3862401419708208</v>
          </cell>
          <cell r="I23">
            <v>3.7278697266102556</v>
          </cell>
          <cell r="M23">
            <v>94.194115063266892</v>
          </cell>
          <cell r="N23">
            <v>141.91137447754164</v>
          </cell>
          <cell r="O23">
            <v>110.6014482755795</v>
          </cell>
          <cell r="P23">
            <v>113.3002321069238</v>
          </cell>
          <cell r="Q23">
            <v>117.29023762445854</v>
          </cell>
          <cell r="R23">
            <v>0.17106422133050803</v>
          </cell>
          <cell r="S23">
            <v>-0.23155415182638528</v>
          </cell>
          <cell r="T23">
            <v>9.1789189343689728</v>
          </cell>
          <cell r="U23">
            <v>2.5577960765042818</v>
          </cell>
          <cell r="V23">
            <v>2.2635602394344145</v>
          </cell>
          <cell r="W23">
            <v>2.8083553622761714</v>
          </cell>
          <cell r="X23">
            <v>20.395812121016537</v>
          </cell>
          <cell r="Y23">
            <v>5.761779947102359</v>
          </cell>
          <cell r="Z23">
            <v>71.034052569604938</v>
          </cell>
          <cell r="AA23">
            <v>114.18115881368892</v>
          </cell>
          <cell r="AB23">
            <v>-0.48311331619222964</v>
          </cell>
          <cell r="AC23">
            <v>-7.0991861651936716E-2</v>
          </cell>
          <cell r="AD23">
            <v>6.7638703880668061E-2</v>
          </cell>
          <cell r="AE23">
            <v>90.751890208348144</v>
          </cell>
          <cell r="AF23">
            <v>102.18365393680696</v>
          </cell>
          <cell r="AG23">
            <v>116.72423443345721</v>
          </cell>
          <cell r="AH23">
            <v>112.97291976191345</v>
          </cell>
          <cell r="AI23">
            <v>110.05688431054995</v>
          </cell>
          <cell r="AJ23">
            <v>-4.0621754697564132</v>
          </cell>
          <cell r="AK23">
            <v>0.23443815607697704</v>
          </cell>
          <cell r="AL23">
            <v>-5.5289841297623603</v>
          </cell>
          <cell r="AM23">
            <v>1.4984009300283319</v>
          </cell>
          <cell r="AN23">
            <v>0.4493133091802326</v>
          </cell>
          <cell r="AO23">
            <v>71.564843938226431</v>
          </cell>
          <cell r="AP23">
            <v>66.748852680155039</v>
          </cell>
          <cell r="AQ23">
            <v>6.7295490258156372</v>
          </cell>
          <cell r="AR23">
            <v>3.7888380986710546</v>
          </cell>
          <cell r="AS23">
            <v>27.469845883349212</v>
          </cell>
          <cell r="AT23">
            <v>29.723924738774048</v>
          </cell>
          <cell r="AU23">
            <v>35.736000018966827</v>
          </cell>
          <cell r="AV23">
            <v>19.222027286017688</v>
          </cell>
          <cell r="AW23">
            <v>104.74934176579886</v>
          </cell>
          <cell r="AX23">
            <v>92.881490305261821</v>
          </cell>
          <cell r="AY23">
            <v>2.760007519481178</v>
          </cell>
          <cell r="AZ23">
            <v>63.217661498987439</v>
          </cell>
        </row>
        <row r="24">
          <cell r="A24">
            <v>2023</v>
          </cell>
          <cell r="D24">
            <v>189.98613026674701</v>
          </cell>
          <cell r="E24">
            <v>201.16472330673</v>
          </cell>
          <cell r="H24">
            <v>4.1839544206130119</v>
          </cell>
          <cell r="I24">
            <v>3.6914335970029244</v>
          </cell>
          <cell r="M24">
            <v>94.86044370602832</v>
          </cell>
          <cell r="N24">
            <v>145.56405441305708</v>
          </cell>
          <cell r="O24">
            <v>117.30288392709056</v>
          </cell>
          <cell r="P24">
            <v>115.87356149144593</v>
          </cell>
          <cell r="Q24">
            <v>120.23106528981735</v>
          </cell>
          <cell r="R24">
            <v>0.70739944030886459</v>
          </cell>
          <cell r="S24">
            <v>2.5739162551015271</v>
          </cell>
          <cell r="T24">
            <v>6.0590848998771207</v>
          </cell>
          <cell r="U24">
            <v>2.2712481136787144</v>
          </cell>
          <cell r="V24">
            <v>2.5073081314531898</v>
          </cell>
          <cell r="W24">
            <v>2.7590439198383256</v>
          </cell>
          <cell r="X24">
            <v>20.409065095857343</v>
          </cell>
          <cell r="Y24">
            <v>5.9614199194509219</v>
          </cell>
          <cell r="Z24">
            <v>70.87047106485339</v>
          </cell>
          <cell r="AA24">
            <v>114.89955389972491</v>
          </cell>
          <cell r="AB24">
            <v>0.62917130418005396</v>
          </cell>
          <cell r="AC24">
            <v>0.42984113402366741</v>
          </cell>
          <cell r="AD24">
            <v>5.0746660899392282E-2</v>
          </cell>
          <cell r="AE24">
            <v>91.260780659426999</v>
          </cell>
          <cell r="AF24">
            <v>104.06157888282466</v>
          </cell>
          <cell r="AG24">
            <v>116.0600055307976</v>
          </cell>
          <cell r="AH24">
            <v>115.60166781874041</v>
          </cell>
          <cell r="AI24">
            <v>112.19436810818199</v>
          </cell>
          <cell r="AJ24">
            <v>0.56074914793569075</v>
          </cell>
          <cell r="AK24">
            <v>1.8377938874441169</v>
          </cell>
          <cell r="AL24">
            <v>-0.56905826445002861</v>
          </cell>
          <cell r="AM24">
            <v>2.3268833472366302</v>
          </cell>
          <cell r="AN24">
            <v>1.9421627379534456</v>
          </cell>
          <cell r="AO24">
            <v>71.836004701263349</v>
          </cell>
          <cell r="AP24">
            <v>67.134748663837897</v>
          </cell>
          <cell r="AQ24">
            <v>6.5444286009168531</v>
          </cell>
          <cell r="AR24">
            <v>4.0401224943541036</v>
          </cell>
          <cell r="AS24">
            <v>28.147098057577786</v>
          </cell>
          <cell r="AT24">
            <v>31.120183671885329</v>
          </cell>
          <cell r="AU24">
            <v>35.947169289155333</v>
          </cell>
          <cell r="AV24">
            <v>19.081589547362011</v>
          </cell>
          <cell r="AW24">
            <v>104.46171748331437</v>
          </cell>
          <cell r="AX24">
            <v>93.398171558979811</v>
          </cell>
          <cell r="AY24">
            <v>1.8663940117283895</v>
          </cell>
          <cell r="AZ24">
            <v>64.397552147559267</v>
          </cell>
        </row>
        <row r="25">
          <cell r="A25">
            <v>2024</v>
          </cell>
          <cell r="D25">
            <v>196.43190837735662</v>
          </cell>
          <cell r="E25">
            <v>208.59769595343968</v>
          </cell>
          <cell r="H25">
            <v>3.6949682451908439</v>
          </cell>
          <cell r="I25">
            <v>3.3927624619542129</v>
          </cell>
          <cell r="M25">
            <v>95.900827441107836</v>
          </cell>
          <cell r="N25">
            <v>149.15008665428718</v>
          </cell>
          <cell r="O25">
            <v>121.32404706561773</v>
          </cell>
          <cell r="P25">
            <v>117.99706405140932</v>
          </cell>
          <cell r="Q25">
            <v>122.67918481117883</v>
          </cell>
          <cell r="R25">
            <v>1.0967519172729645</v>
          </cell>
          <cell r="S25">
            <v>2.4635424285821772</v>
          </cell>
          <cell r="T25">
            <v>3.4280172864518343</v>
          </cell>
          <cell r="U25">
            <v>1.832603169032776</v>
          </cell>
          <cell r="V25">
            <v>2.0361788490023569</v>
          </cell>
          <cell r="W25">
            <v>2.7336419477794154</v>
          </cell>
          <cell r="X25">
            <v>20.494545473637373</v>
          </cell>
          <cell r="Y25">
            <v>6.0427374822925053</v>
          </cell>
          <cell r="Z25">
            <v>70.7290750962907</v>
          </cell>
          <cell r="AA25">
            <v>116.56268991382413</v>
          </cell>
          <cell r="AB25">
            <v>1.4474695137203675</v>
          </cell>
          <cell r="AC25">
            <v>0.13386413746760972</v>
          </cell>
          <cell r="AD25">
            <v>-4.6271425835087143E-2</v>
          </cell>
          <cell r="AE25">
            <v>91.309535049843404</v>
          </cell>
          <cell r="AF25">
            <v>105.41626943681983</v>
          </cell>
          <cell r="AG25">
            <v>116.88696932512693</v>
          </cell>
          <cell r="AH25">
            <v>117.80368052882287</v>
          </cell>
          <cell r="AI25">
            <v>114.02451807450329</v>
          </cell>
          <cell r="AJ25">
            <v>5.3423157312604275E-2</v>
          </cell>
          <cell r="AK25">
            <v>1.3018162596980964</v>
          </cell>
          <cell r="AL25">
            <v>0.71253123808432406</v>
          </cell>
          <cell r="AM25">
            <v>1.904827803639586</v>
          </cell>
          <cell r="AN25">
            <v>1.6312315824593027</v>
          </cell>
          <cell r="AO25">
            <v>71.965466796943716</v>
          </cell>
          <cell r="AP25">
            <v>68.138032122858959</v>
          </cell>
          <cell r="AQ25">
            <v>5.3184323599041825</v>
          </cell>
          <cell r="AR25">
            <v>3.3486464698350149</v>
          </cell>
          <cell r="AS25">
            <v>28.703520664849425</v>
          </cell>
          <cell r="AT25">
            <v>32.370710720364805</v>
          </cell>
          <cell r="AU25">
            <v>36.100588520516496</v>
          </cell>
          <cell r="AV25">
            <v>18.887477693490752</v>
          </cell>
          <cell r="AW25">
            <v>104.29039846406114</v>
          </cell>
          <cell r="AX25">
            <v>93.741305349444588</v>
          </cell>
          <cell r="AY25">
            <v>0.58030953172505395</v>
          </cell>
          <cell r="AZ25">
            <v>64.771257280869165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30">
        <row r="4">
          <cell r="A4" t="str">
            <v>Forlì-Cesena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31">
        <row r="4">
          <cell r="A4" t="str">
            <v>Forlì-Cesena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REDD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48">
        <row r="4">
          <cell r="A4" t="str">
            <v>Rimini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49">
        <row r="4">
          <cell r="A4" t="str">
            <v>Rimini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50"/>
      <sheetData sheetId="51"/>
      <sheetData sheetId="52"/>
      <sheetData sheetId="53"/>
      <sheetData sheetId="54"/>
      <sheetData sheetId="55"/>
      <sheetData sheetId="56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57">
        <row r="4">
          <cell r="A4" t="str">
            <v>Romagna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58">
        <row r="4">
          <cell r="A4" t="str">
            <v>Romagna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7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0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2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4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8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2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8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2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10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4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7"/>
  <sheetViews>
    <sheetView tabSelected="1" workbookViewId="0"/>
  </sheetViews>
  <sheetFormatPr defaultRowHeight="10.199999999999999" x14ac:dyDescent="0.2"/>
  <cols>
    <col min="1" max="1" width="21.140625" bestFit="1" customWidth="1"/>
  </cols>
  <sheetData>
    <row r="22" spans="1:17" ht="44.25" x14ac:dyDescent="0.2">
      <c r="A22" s="4" t="str">
        <f>[1]rif!$A$2</f>
        <v>aprile 2022</v>
      </c>
      <c r="B22" s="2"/>
      <c r="C22" s="2"/>
      <c r="D22" s="2"/>
      <c r="E22" s="2"/>
      <c r="F22" s="2"/>
      <c r="G22" s="3" t="str">
        <f>[2]rif!$A$1</f>
        <v>Scenario di previsione</v>
      </c>
      <c r="H22" s="3"/>
      <c r="I22" s="2"/>
      <c r="J22" s="2"/>
      <c r="K22" s="2"/>
      <c r="L22" s="2"/>
      <c r="M22" s="2"/>
      <c r="N22" s="2"/>
      <c r="O22" s="2"/>
      <c r="P22" s="2"/>
      <c r="Q22" s="2"/>
    </row>
    <row r="36" spans="9:11" ht="34.5" x14ac:dyDescent="0.45">
      <c r="I36" s="46"/>
      <c r="J36" s="46" t="s">
        <v>101</v>
      </c>
      <c r="K36" s="46"/>
    </row>
    <row r="37" spans="9:11" ht="34.799999999999997" x14ac:dyDescent="0.55000000000000004">
      <c r="I37" s="46"/>
      <c r="J37" s="46" t="s">
        <v>137</v>
      </c>
      <c r="K37" s="46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[1]rif!$E$13</f>
        <v>Il quadro regionale. Principali variabili di conto economico,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[1]rif!$E$14</f>
        <v>Il quadro regionale. Valore aggiunto: i settori, variazione, quota e indice (2000=100)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[1]rif!$E$15</f>
        <v>Il quadro regionale. Esportazioni: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[1]rif!$E$16</f>
        <v>Il quadro regionale. Importazioni: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9" t="str">
        <f>[1]rif!$B$40</f>
        <v>(*) Calcolato sulla popolazione presente in età lavorativa (15-64 anni).</v>
      </c>
    </row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[1]rif!$F$20</f>
        <v>Il quadro dell'area.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[1]rif!$F$21</f>
        <v>Il quadro dell'area.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db!D4</f>
        <v>Romagna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db!$A$22</f>
        <v>2021</v>
      </c>
      <c r="C5" s="38">
        <f>db!$A$23</f>
        <v>2022</v>
      </c>
      <c r="D5" s="38">
        <f>db!$A$24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72</v>
      </c>
      <c r="B6" s="37">
        <f>db!$H$22</f>
        <v>18.493860400243346</v>
      </c>
      <c r="C6" s="37">
        <f>db!$H$23</f>
        <v>4.3862401419708208</v>
      </c>
      <c r="D6" s="37">
        <f>db!$H$24</f>
        <v>4.1839544206130119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73</v>
      </c>
      <c r="B7" s="41">
        <f>db!$I$22</f>
        <v>11.561687505632356</v>
      </c>
      <c r="C7" s="41">
        <f>db!$I$23</f>
        <v>3.7278697266102556</v>
      </c>
      <c r="D7" s="41">
        <f>db!$I$24</f>
        <v>3.6914335970029244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1" t="s">
        <v>57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58</v>
      </c>
      <c r="B9" s="41">
        <f>db!$R$22</f>
        <v>-2.10761447855351</v>
      </c>
      <c r="C9" s="41">
        <f>db!$R$23</f>
        <v>0.17106422133050803</v>
      </c>
      <c r="D9" s="41">
        <f>db!$R$24</f>
        <v>0.70739944030886459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59</v>
      </c>
      <c r="B10" s="37">
        <f>db!$S$22</f>
        <v>11.258723485187105</v>
      </c>
      <c r="C10" s="37">
        <f>db!$S$23</f>
        <v>-0.23155415182638528</v>
      </c>
      <c r="D10" s="37">
        <f>db!$S$24</f>
        <v>2.5739162551015271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60</v>
      </c>
      <c r="B11" s="41">
        <f>db!$T$22</f>
        <v>23.3597560645199</v>
      </c>
      <c r="C11" s="41">
        <f>db!$T$23</f>
        <v>9.1789189343689728</v>
      </c>
      <c r="D11" s="41">
        <f>db!$T$24</f>
        <v>6.0590848998771207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61</v>
      </c>
      <c r="B12" s="37">
        <f>db!$U$22</f>
        <v>3.8526909862150793</v>
      </c>
      <c r="C12" s="37">
        <f>db!$U$23</f>
        <v>2.5577960765042818</v>
      </c>
      <c r="D12" s="37">
        <f>db!$U$24</f>
        <v>2.2712481136787144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62</v>
      </c>
      <c r="B13" s="41">
        <f>db!$V$22</f>
        <v>6.0483861594276211</v>
      </c>
      <c r="C13" s="41">
        <f>db!$V$23</f>
        <v>2.2635602394344145</v>
      </c>
      <c r="D13" s="41">
        <f>db!$V$24</f>
        <v>2.5073081314531898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1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58</v>
      </c>
      <c r="B15" s="41">
        <f>db!$AJ$22</f>
        <v>-21.222070523718749</v>
      </c>
      <c r="C15" s="41">
        <f>db!$AJ$23</f>
        <v>-4.0621754697564132</v>
      </c>
      <c r="D15" s="41">
        <f>db!$AJ$24</f>
        <v>0.56074914793569075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59</v>
      </c>
      <c r="B16" s="37">
        <f>db!$AK$22</f>
        <v>13.513556665717408</v>
      </c>
      <c r="C16" s="37">
        <f>db!$AK$23</f>
        <v>0.23443815607697704</v>
      </c>
      <c r="D16" s="37">
        <f>db!$AK$24</f>
        <v>1.8377938874441169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60</v>
      </c>
      <c r="B17" s="41">
        <f>db!$AL$22</f>
        <v>33.076860710239828</v>
      </c>
      <c r="C17" s="41">
        <f>db!$AL$23</f>
        <v>-5.5289841297623603</v>
      </c>
      <c r="D17" s="41">
        <f>db!$AL$24</f>
        <v>-0.56905826445002861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61</v>
      </c>
      <c r="B18" s="37">
        <f>db!$AM$22</f>
        <v>6.0339529126494762</v>
      </c>
      <c r="C18" s="37">
        <f>db!$AM$23</f>
        <v>1.4984009300283319</v>
      </c>
      <c r="D18" s="37">
        <f>db!$AM$24</f>
        <v>2.3268833472366302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62</v>
      </c>
      <c r="B19" s="41">
        <f>db!$AN$22</f>
        <v>7.3302777953381248</v>
      </c>
      <c r="C19" s="41">
        <f>db!$AN$23</f>
        <v>0.4493133091802326</v>
      </c>
      <c r="D19" s="41">
        <f>db!$AN$24</f>
        <v>1.9421627379534456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[1]rif!$F$22</f>
        <v>Il quadro dell'area.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db!D4</f>
        <v>Romagna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db!$A$22</f>
        <v>2021</v>
      </c>
      <c r="C6" s="38">
        <f>db!$A$23</f>
        <v>2022</v>
      </c>
      <c r="D6" s="38">
        <f>db!$A$24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1" t="s">
        <v>48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db!$AC$22</f>
        <v>-0.52304699669077914</v>
      </c>
      <c r="C8" s="41">
        <f>db!$AC$23</f>
        <v>-7.0991861651936716E-2</v>
      </c>
      <c r="D8" s="41">
        <f>db!$AC$24</f>
        <v>0.42984113402366741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db!$AB$22</f>
        <v>0.60473513580288074</v>
      </c>
      <c r="C9" s="37">
        <f>db!$AB$23</f>
        <v>-0.48311331619222964</v>
      </c>
      <c r="D9" s="37">
        <f>db!$AB$24</f>
        <v>0.62917130418005396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54</v>
      </c>
      <c r="B10" s="41">
        <f>db!$AO$22</f>
        <v>71.664125167693598</v>
      </c>
      <c r="C10" s="41">
        <f>db!$AO$23</f>
        <v>71.564843938226431</v>
      </c>
      <c r="D10" s="41">
        <f>db!$AO$24</f>
        <v>71.836004701263349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55</v>
      </c>
      <c r="B11" s="37">
        <f>db!$AP$22</f>
        <v>67.118257980864925</v>
      </c>
      <c r="C11" s="37">
        <f>db!$AP$23</f>
        <v>66.748852680155039</v>
      </c>
      <c r="D11" s="37">
        <f>db!$AP$24</f>
        <v>67.134748663837897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db!$AQ$22</f>
        <v>6.3432954441170741</v>
      </c>
      <c r="C12" s="41">
        <f>db!$AQ$23</f>
        <v>6.7295490258156372</v>
      </c>
      <c r="D12" s="41">
        <f>db!$AQ$24</f>
        <v>6.5444286009168531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1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100</v>
      </c>
      <c r="B14" s="41">
        <f>db!$AR$22</f>
        <v>4.6915746994676599</v>
      </c>
      <c r="C14" s="41">
        <f>db!$AR$23</f>
        <v>3.7888380986710546</v>
      </c>
      <c r="D14" s="41">
        <f>db!$AR$24</f>
        <v>4.0401224943541036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56</v>
      </c>
      <c r="B15" s="37">
        <f>db!$AS$22</f>
        <v>26.829819099436115</v>
      </c>
      <c r="C15" s="37">
        <f>db!$AS$23</f>
        <v>27.469845883349212</v>
      </c>
      <c r="D15" s="37">
        <f>db!$AS$24</f>
        <v>28.147098057577786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63</v>
      </c>
      <c r="B16" s="41">
        <f>db!$AZ$22</f>
        <v>61.519712799751083</v>
      </c>
      <c r="C16" s="41">
        <f>db!$AZ$23</f>
        <v>63.217661498987439</v>
      </c>
      <c r="D16" s="41">
        <f>db!$AZ$24</f>
        <v>64.397552147559267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="85" zoomScaleNormal="85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8" ht="23.25" x14ac:dyDescent="0.35">
      <c r="A1" s="34"/>
      <c r="B1" s="34"/>
      <c r="C1" s="34"/>
      <c r="D1" s="34" t="s">
        <v>13</v>
      </c>
    </row>
    <row r="2" spans="1:8" ht="9" customHeight="1" x14ac:dyDescent="0.2"/>
    <row r="3" spans="1:8" ht="18" customHeight="1" x14ac:dyDescent="0.2">
      <c r="E3" s="57" t="str">
        <f>"1. "&amp;[2]rif!$B$6</f>
        <v xml:space="preserve">1. Il quadro mondiale. </v>
      </c>
      <c r="F3" s="57"/>
      <c r="H3" s="1" t="s">
        <v>138</v>
      </c>
    </row>
    <row r="4" spans="1:8" ht="15" customHeight="1" x14ac:dyDescent="0.2">
      <c r="E4" s="57"/>
      <c r="F4" s="57" t="str">
        <f>[2]rif!$C$6</f>
        <v>Tasso di variazione del prodotto interno lordo</v>
      </c>
      <c r="G4" s="57">
        <v>4</v>
      </c>
      <c r="H4" s="1">
        <v>1</v>
      </c>
    </row>
    <row r="5" spans="1:8" ht="18" customHeight="1" x14ac:dyDescent="0.2">
      <c r="E5" s="57" t="str">
        <f>"2. "&amp;[2]rif!$B$7</f>
        <v xml:space="preserve">2. Il quadro europeo. </v>
      </c>
      <c r="F5" s="57"/>
      <c r="G5" s="57"/>
      <c r="H5" s="1">
        <v>2</v>
      </c>
    </row>
    <row r="6" spans="1:8" ht="15" customHeight="1" x14ac:dyDescent="0.2">
      <c r="E6" s="57"/>
      <c r="F6" s="57" t="str">
        <f>[2]rif!$C$7</f>
        <v>Tasso di variazione del prodotto interno lordo</v>
      </c>
      <c r="G6" s="57">
        <f>G4+$H$4</f>
        <v>5</v>
      </c>
    </row>
    <row r="7" spans="1:8" ht="18" customHeight="1" x14ac:dyDescent="0.2">
      <c r="E7" s="57" t="str">
        <f>"3. "&amp;[2]rif!$B$8</f>
        <v xml:space="preserve">3. Il quadro nazionale. </v>
      </c>
      <c r="F7" s="57"/>
      <c r="G7" s="57"/>
    </row>
    <row r="8" spans="1:8" ht="15" customHeight="1" x14ac:dyDescent="0.2">
      <c r="E8" s="57"/>
      <c r="F8" s="57" t="str">
        <f>[2]rif!$C$8</f>
        <v>Principali variabili, tasso di variazione - 1</v>
      </c>
      <c r="G8" s="57">
        <f>G6+$H$4</f>
        <v>6</v>
      </c>
    </row>
    <row r="9" spans="1:8" ht="15" customHeight="1" x14ac:dyDescent="0.2">
      <c r="E9" s="57"/>
      <c r="F9" s="57" t="str">
        <f>[2]rif!$C$9</f>
        <v>Principali variabili, tasso di variazione - 2</v>
      </c>
      <c r="G9" s="57">
        <f>G8+$H$4</f>
        <v>7</v>
      </c>
    </row>
    <row r="10" spans="1:8" ht="18" customHeight="1" x14ac:dyDescent="0.2">
      <c r="E10" s="57" t="str">
        <f>"4. "&amp;[1]rif!$B$10</f>
        <v xml:space="preserve">4. Il quadro regionale. </v>
      </c>
      <c r="F10" s="57"/>
      <c r="G10" s="57"/>
    </row>
    <row r="11" spans="1:8" ht="15" customHeight="1" x14ac:dyDescent="0.2">
      <c r="E11" s="57"/>
      <c r="F11" s="57" t="str">
        <f>[1]rif!$D10</f>
        <v>Prodotto interno lordo: indice (2000=100) e tasso di variazione</v>
      </c>
      <c r="G11" s="57">
        <f>G9+$H$4</f>
        <v>8</v>
      </c>
    </row>
    <row r="12" spans="1:8" ht="15" customHeight="1" x14ac:dyDescent="0.2">
      <c r="E12" s="57"/>
      <c r="F12" s="57" t="str">
        <f>[1]rif!$D11</f>
        <v>Principali variabili, tasso di variazione - 1</v>
      </c>
      <c r="G12" s="57">
        <f>G11+$H$4</f>
        <v>9</v>
      </c>
    </row>
    <row r="13" spans="1:8" ht="15" customHeight="1" x14ac:dyDescent="0.2">
      <c r="E13" s="57"/>
      <c r="F13" s="57" t="str">
        <f>[1]rif!$D12</f>
        <v>Principali variabili, tasso di variazione - 2</v>
      </c>
      <c r="G13" s="57">
        <f t="shared" ref="G13:G20" si="0">G12+$H$4</f>
        <v>10</v>
      </c>
    </row>
    <row r="14" spans="1:8" ht="15" customHeight="1" x14ac:dyDescent="0.2">
      <c r="E14" s="57"/>
      <c r="F14" s="57" t="str">
        <f>[1]rif!$D13</f>
        <v>Principali variabili di conto economico, tasso di variazione</v>
      </c>
      <c r="G14" s="57">
        <f t="shared" si="0"/>
        <v>11</v>
      </c>
    </row>
    <row r="15" spans="1:8" ht="15" customHeight="1" x14ac:dyDescent="0.2">
      <c r="E15" s="57"/>
      <c r="F15" s="57" t="str">
        <f>[1]rif!$D14</f>
        <v>Valore aggiunto: i settori, variazione, quota e indice (2000=100)</v>
      </c>
      <c r="G15" s="57">
        <f t="shared" si="0"/>
        <v>12</v>
      </c>
    </row>
    <row r="16" spans="1:8" ht="15" customHeight="1" x14ac:dyDescent="0.2">
      <c r="E16" s="57"/>
      <c r="F16" s="57" t="str">
        <f>[1]rif!$D15</f>
        <v>Esportazioni: indice (2000=100), tasso di variazione e quota</v>
      </c>
      <c r="G16" s="57">
        <f t="shared" si="0"/>
        <v>13</v>
      </c>
    </row>
    <row r="17" spans="5:7" ht="15" customHeight="1" x14ac:dyDescent="0.2">
      <c r="E17" s="57"/>
      <c r="F17" s="57" t="str">
        <f>[1]rif!$D16</f>
        <v>Importazioni: indice (2000=100), tasso di variazione e quota</v>
      </c>
      <c r="G17" s="57">
        <f t="shared" si="0"/>
        <v>14</v>
      </c>
    </row>
    <row r="18" spans="5:7" ht="15" customHeight="1" x14ac:dyDescent="0.2">
      <c r="E18" s="57"/>
      <c r="F18" s="57" t="str">
        <f>[1]rif!$D17</f>
        <v xml:space="preserve">Unità di lavoro </v>
      </c>
      <c r="G18" s="57">
        <f t="shared" si="0"/>
        <v>15</v>
      </c>
    </row>
    <row r="19" spans="5:7" ht="15" customHeight="1" x14ac:dyDescent="0.2">
      <c r="E19" s="57"/>
      <c r="F19" s="57" t="str">
        <f>[1]rif!$D18</f>
        <v>Unità di lavoro nei settori: indice e tasso di variazione</v>
      </c>
      <c r="G19" s="57">
        <f t="shared" si="0"/>
        <v>16</v>
      </c>
    </row>
    <row r="20" spans="5:7" ht="15" customHeight="1" x14ac:dyDescent="0.2">
      <c r="E20" s="57"/>
      <c r="F20" s="57" t="str">
        <f>[1]rif!$D19</f>
        <v>Lavoro: occupati, tassi di attività, occupazione e disoccupazione</v>
      </c>
      <c r="G20" s="57">
        <f t="shared" si="0"/>
        <v>17</v>
      </c>
    </row>
    <row r="21" spans="5:7" ht="18" customHeight="1" x14ac:dyDescent="0.2">
      <c r="E21" s="57" t="str">
        <f>"5. "&amp;[1]rif!$H$4&amp;"della Romagna."</f>
        <v>5. Il quadro della Romagna.</v>
      </c>
      <c r="F21" s="57"/>
      <c r="G21" s="57"/>
    </row>
    <row r="22" spans="5:7" ht="15" customHeight="1" x14ac:dyDescent="0.2">
      <c r="E22" s="57"/>
      <c r="F22" s="57" t="str">
        <f>[1]rif!$D20</f>
        <v>Valore aggiunto: indice (2000=100) e tasso di variazione</v>
      </c>
      <c r="G22" s="57">
        <f>G20+$H$4</f>
        <v>18</v>
      </c>
    </row>
    <row r="23" spans="5:7" ht="15" customHeight="1" x14ac:dyDescent="0.2">
      <c r="E23" s="57"/>
      <c r="F23" s="57" t="str">
        <f>[1]rif!$D21</f>
        <v>Principali variabili, tasso di variazione - 1</v>
      </c>
      <c r="G23" s="57">
        <f t="shared" ref="G23:G31" si="1">G22+$H$4</f>
        <v>19</v>
      </c>
    </row>
    <row r="24" spans="5:7" ht="15" customHeight="1" x14ac:dyDescent="0.2">
      <c r="E24" s="57"/>
      <c r="F24" s="57" t="str">
        <f>[1]rif!$D22</f>
        <v>Principali variabili, tasso di variazione - 2</v>
      </c>
      <c r="G24" s="57">
        <f t="shared" si="1"/>
        <v>20</v>
      </c>
    </row>
    <row r="25" spans="5:7" ht="15" customHeight="1" x14ac:dyDescent="0.2">
      <c r="E25" s="57"/>
      <c r="F25" s="57" t="str">
        <f>[1]rif!$D23</f>
        <v>Valore aggiunto: i settori, variazione, quota e indice (2000=100)</v>
      </c>
      <c r="G25" s="57">
        <f t="shared" si="1"/>
        <v>21</v>
      </c>
    </row>
    <row r="26" spans="5:7" ht="15" customHeight="1" x14ac:dyDescent="0.2">
      <c r="E26" s="57"/>
      <c r="F26" s="57" t="str">
        <f>[1]rif!$D24</f>
        <v>Esportazioni: indice (2000=100), tasso di variazione e quota</v>
      </c>
      <c r="G26" s="57">
        <f t="shared" si="1"/>
        <v>22</v>
      </c>
    </row>
    <row r="27" spans="5:7" ht="15" customHeight="1" x14ac:dyDescent="0.2">
      <c r="E27" s="57"/>
      <c r="F27" s="57" t="str">
        <f>[1]rif!$D25</f>
        <v>Importazioni: indice (2000=100), tasso di variazione e quota</v>
      </c>
      <c r="G27" s="57">
        <f t="shared" si="1"/>
        <v>23</v>
      </c>
    </row>
    <row r="28" spans="5:7" ht="15" customHeight="1" x14ac:dyDescent="0.2">
      <c r="E28" s="57"/>
      <c r="F28" s="57" t="str">
        <f>[1]rif!$D26</f>
        <v xml:space="preserve">Unità di lavoro </v>
      </c>
      <c r="G28" s="57">
        <f t="shared" si="1"/>
        <v>24</v>
      </c>
    </row>
    <row r="29" spans="5:7" ht="15" customHeight="1" x14ac:dyDescent="0.2">
      <c r="E29" s="57"/>
      <c r="F29" s="57" t="str">
        <f>[1]rif!$D27</f>
        <v>Unità di lavoro nei settori: indice e tasso di variazione</v>
      </c>
      <c r="G29" s="57">
        <f t="shared" si="1"/>
        <v>25</v>
      </c>
    </row>
    <row r="30" spans="5:7" ht="15" customHeight="1" x14ac:dyDescent="0.2">
      <c r="E30" s="57"/>
      <c r="F30" s="57" t="str">
        <f>[1]rif!$D28</f>
        <v>Lavoro: occupati, tassi di attività, occupazione e disoccupazione</v>
      </c>
      <c r="G30" s="57">
        <f t="shared" si="1"/>
        <v>26</v>
      </c>
    </row>
    <row r="31" spans="5:7" ht="15" customHeight="1" x14ac:dyDescent="0.2">
      <c r="E31" s="57"/>
      <c r="F31" s="57" t="str">
        <f>[1]rif!$D29</f>
        <v>Indici strutturali</v>
      </c>
      <c r="G31" s="57">
        <f t="shared" si="1"/>
        <v>27</v>
      </c>
    </row>
    <row r="32" spans="5:7" ht="18" customHeight="1" x14ac:dyDescent="0.2">
      <c r="E32" s="57" t="str">
        <f>"6. "&amp;[1]rif!$H$4&amp;"della provincia di Forlì-Cesena."</f>
        <v>6. Il quadro della provincia di Forlì-Cesena.</v>
      </c>
      <c r="F32" s="57"/>
      <c r="G32" s="57"/>
    </row>
    <row r="33" spans="5:7" ht="15" customHeight="1" x14ac:dyDescent="0.25">
      <c r="E33" s="57"/>
      <c r="F33" s="57" t="str">
        <f>[1]rif!$D20</f>
        <v>Valore aggiunto: indice (2000=100) e tasso di variazione</v>
      </c>
      <c r="G33" s="57">
        <f>G31+$H$4</f>
        <v>28</v>
      </c>
    </row>
    <row r="34" spans="5:7" ht="15" customHeight="1" x14ac:dyDescent="0.25">
      <c r="E34" s="57"/>
      <c r="F34" s="57" t="str">
        <f>[1]rif!$D21</f>
        <v>Principali variabili, tasso di variazione - 1</v>
      </c>
      <c r="G34" s="57">
        <f t="shared" ref="G34:G42" si="2">G33+$H$4</f>
        <v>29</v>
      </c>
    </row>
    <row r="35" spans="5:7" ht="15" customHeight="1" x14ac:dyDescent="0.25">
      <c r="E35" s="57"/>
      <c r="F35" s="57" t="str">
        <f>[1]rif!$D22</f>
        <v>Principali variabili, tasso di variazione - 2</v>
      </c>
      <c r="G35" s="57">
        <f t="shared" si="2"/>
        <v>30</v>
      </c>
    </row>
    <row r="36" spans="5:7" ht="15" customHeight="1" x14ac:dyDescent="0.25">
      <c r="E36" s="57"/>
      <c r="F36" s="57" t="str">
        <f>[1]rif!$D23</f>
        <v>Valore aggiunto: i settori, variazione, quota e indice (2000=100)</v>
      </c>
      <c r="G36" s="57">
        <f t="shared" si="2"/>
        <v>31</v>
      </c>
    </row>
    <row r="37" spans="5:7" ht="15" customHeight="1" x14ac:dyDescent="0.2">
      <c r="E37" s="57"/>
      <c r="F37" s="57" t="str">
        <f>[1]rif!$D24</f>
        <v>Esportazioni: indice (2000=100), tasso di variazione e quota</v>
      </c>
      <c r="G37" s="57">
        <f t="shared" si="2"/>
        <v>32</v>
      </c>
    </row>
    <row r="38" spans="5:7" ht="15" customHeight="1" x14ac:dyDescent="0.2">
      <c r="E38" s="57"/>
      <c r="F38" s="57" t="str">
        <f>[1]rif!$D25</f>
        <v>Importazioni: indice (2000=100), tasso di variazione e quota</v>
      </c>
      <c r="G38" s="57">
        <f t="shared" si="2"/>
        <v>33</v>
      </c>
    </row>
    <row r="39" spans="5:7" ht="15" customHeight="1" x14ac:dyDescent="0.2">
      <c r="E39" s="57"/>
      <c r="F39" s="57" t="str">
        <f>[1]rif!$D26</f>
        <v xml:space="preserve">Unità di lavoro </v>
      </c>
      <c r="G39" s="57">
        <f t="shared" si="2"/>
        <v>34</v>
      </c>
    </row>
    <row r="40" spans="5:7" ht="15" customHeight="1" x14ac:dyDescent="0.2">
      <c r="E40" s="57"/>
      <c r="F40" s="57" t="str">
        <f>[1]rif!$D27</f>
        <v>Unità di lavoro nei settori: indice e tasso di variazione</v>
      </c>
      <c r="G40" s="57">
        <f t="shared" si="2"/>
        <v>35</v>
      </c>
    </row>
    <row r="41" spans="5:7" ht="15" customHeight="1" x14ac:dyDescent="0.2">
      <c r="E41" s="57"/>
      <c r="F41" s="57" t="str">
        <f>[1]rif!$D28</f>
        <v>Lavoro: occupati, tassi di attività, occupazione e disoccupazione</v>
      </c>
      <c r="G41" s="57">
        <f t="shared" si="2"/>
        <v>36</v>
      </c>
    </row>
    <row r="42" spans="5:7" ht="15" customHeight="1" x14ac:dyDescent="0.2">
      <c r="E42" s="57"/>
      <c r="F42" s="57" t="str">
        <f>[1]rif!$D29</f>
        <v>Indici strutturali</v>
      </c>
      <c r="G42" s="57">
        <f t="shared" si="2"/>
        <v>37</v>
      </c>
    </row>
    <row r="43" spans="5:7" ht="18" customHeight="1" x14ac:dyDescent="0.2">
      <c r="E43" s="57" t="str">
        <f>"7. "&amp;[1]rif!$H$4&amp;"della provincia di Rimini."</f>
        <v>7. Il quadro della provincia di Rimini.</v>
      </c>
      <c r="F43" s="57"/>
      <c r="G43" s="57"/>
    </row>
    <row r="44" spans="5:7" ht="15" customHeight="1" x14ac:dyDescent="0.2">
      <c r="E44" s="57"/>
      <c r="F44" s="57" t="str">
        <f>[1]rif!$D20</f>
        <v>Valore aggiunto: indice (2000=100) e tasso di variazione</v>
      </c>
      <c r="G44" s="57">
        <f>G42+$H$4</f>
        <v>38</v>
      </c>
    </row>
    <row r="45" spans="5:7" ht="15" customHeight="1" x14ac:dyDescent="0.2">
      <c r="E45" s="57"/>
      <c r="F45" s="57" t="str">
        <f>[1]rif!$D21</f>
        <v>Principali variabili, tasso di variazione - 1</v>
      </c>
      <c r="G45" s="57">
        <f t="shared" ref="G45:G53" si="3">G44+$H$4</f>
        <v>39</v>
      </c>
    </row>
    <row r="46" spans="5:7" ht="15" customHeight="1" x14ac:dyDescent="0.2">
      <c r="E46" s="57"/>
      <c r="F46" s="57" t="str">
        <f>[1]rif!$D22</f>
        <v>Principali variabili, tasso di variazione - 2</v>
      </c>
      <c r="G46" s="57">
        <f t="shared" si="3"/>
        <v>40</v>
      </c>
    </row>
    <row r="47" spans="5:7" ht="15" customHeight="1" x14ac:dyDescent="0.2">
      <c r="E47" s="57"/>
      <c r="F47" s="57" t="str">
        <f>[1]rif!$D23</f>
        <v>Valore aggiunto: i settori, variazione, quota e indice (2000=100)</v>
      </c>
      <c r="G47" s="57">
        <f t="shared" si="3"/>
        <v>41</v>
      </c>
    </row>
    <row r="48" spans="5:7" ht="15" customHeight="1" x14ac:dyDescent="0.25">
      <c r="E48" s="57"/>
      <c r="F48" s="57" t="str">
        <f>[1]rif!$D24</f>
        <v>Esportazioni: indice (2000=100), tasso di variazione e quota</v>
      </c>
      <c r="G48" s="57">
        <f t="shared" si="3"/>
        <v>42</v>
      </c>
    </row>
    <row r="49" spans="5:7" ht="15" customHeight="1" x14ac:dyDescent="0.25">
      <c r="E49" s="57"/>
      <c r="F49" s="57" t="str">
        <f>[1]rif!$D25</f>
        <v>Importazioni: indice (2000=100), tasso di variazione e quota</v>
      </c>
      <c r="G49" s="57">
        <f t="shared" si="3"/>
        <v>43</v>
      </c>
    </row>
    <row r="50" spans="5:7" ht="15" customHeight="1" x14ac:dyDescent="0.25">
      <c r="E50" s="57"/>
      <c r="F50" s="57" t="str">
        <f>[1]rif!$D26</f>
        <v xml:space="preserve">Unità di lavoro </v>
      </c>
      <c r="G50" s="57">
        <f t="shared" si="3"/>
        <v>44</v>
      </c>
    </row>
    <row r="51" spans="5:7" ht="15" customHeight="1" x14ac:dyDescent="0.25">
      <c r="E51" s="57"/>
      <c r="F51" s="57" t="str">
        <f>[1]rif!$D27</f>
        <v>Unità di lavoro nei settori: indice e tasso di variazione</v>
      </c>
      <c r="G51" s="57">
        <f t="shared" si="3"/>
        <v>45</v>
      </c>
    </row>
    <row r="52" spans="5:7" ht="15" customHeight="1" x14ac:dyDescent="0.25">
      <c r="E52" s="57"/>
      <c r="F52" s="57" t="str">
        <f>[1]rif!$D28</f>
        <v>Lavoro: occupati, tassi di attività, occupazione e disoccupazione</v>
      </c>
      <c r="G52" s="57">
        <f t="shared" si="3"/>
        <v>46</v>
      </c>
    </row>
    <row r="53" spans="5:7" ht="15" customHeight="1" x14ac:dyDescent="0.25">
      <c r="E53" s="57"/>
      <c r="F53" s="57" t="str">
        <f>[1]rif!$D29</f>
        <v>Indici strutturali</v>
      </c>
      <c r="G53" s="57">
        <f t="shared" si="3"/>
        <v>47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Footer>&amp;C&amp;10&amp;K0070C0Indice&amp;R&amp;"Tahoma,Normale"&amp;16&amp;K0070C0&amp;P</oddFooter>
  </headerFooter>
  <rowBreaks count="1" manualBreakCount="1">
    <brk id="31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[1]rif!$F$23</f>
        <v>Il quadro dell'area.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[1]rif!$F$24</f>
        <v>Il quadro dell'area.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[1]rif!$F$25</f>
        <v>Il quadro dell'area.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[1]rif!$F$26</f>
        <v xml:space="preserve">Il quadro dell'area.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[1]rif!$F$27</f>
        <v>Il quadro dell'area.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[1]rif!$F$28</f>
        <v>Il quadro dell'area.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[1]rif!$F$29</f>
        <v>Il quadro dell'area.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dell'area della Romagna&amp;R&amp;"Tahoma,Normale"&amp;16&amp;K0070C0&amp;P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[1]rif!$E$20</f>
        <v>Il quadro provinciale.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dbfc!D4</f>
        <v>Forlì-Cesena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dbfc!$A$22</f>
        <v>2021</v>
      </c>
      <c r="C5" s="38">
        <f>dbfc!$A$23</f>
        <v>2022</v>
      </c>
      <c r="D5" s="38">
        <f>dbfc!$A$24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72</v>
      </c>
      <c r="B6" s="37">
        <f>dbfc!$H$22</f>
        <v>17.46693990682693</v>
      </c>
      <c r="C6" s="37">
        <f>dbfc!$H$23</f>
        <v>6.76090497062245</v>
      </c>
      <c r="D6" s="37">
        <f>dbfc!$H$24</f>
        <v>5.8578120526056265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73</v>
      </c>
      <c r="B7" s="41">
        <f>dbfc!$I$22</f>
        <v>11.128343587451628</v>
      </c>
      <c r="C7" s="41">
        <f>dbfc!$I$23</f>
        <v>4.32871688390426</v>
      </c>
      <c r="D7" s="41">
        <f>dbfc!$I$24</f>
        <v>4.1595130449362916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1" t="s">
        <v>57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58</v>
      </c>
      <c r="B9" s="41">
        <f>dbfc!$R$22</f>
        <v>-3.0158014621859741</v>
      </c>
      <c r="C9" s="41">
        <f>dbfc!$R$23</f>
        <v>-0.31967581426122216</v>
      </c>
      <c r="D9" s="41">
        <f>dbfc!$R$24</f>
        <v>0.45140187281222932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59</v>
      </c>
      <c r="B10" s="37">
        <f>dbfc!$S$22</f>
        <v>10.799959749065069</v>
      </c>
      <c r="C10" s="37">
        <f>dbfc!$S$23</f>
        <v>-0.42650010605086441</v>
      </c>
      <c r="D10" s="37">
        <f>dbfc!$S$24</f>
        <v>2.4868953760766477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60</v>
      </c>
      <c r="B11" s="41">
        <f>dbfc!$T$22</f>
        <v>25.977667427668006</v>
      </c>
      <c r="C11" s="41">
        <f>dbfc!$T$23</f>
        <v>10.06167880755906</v>
      </c>
      <c r="D11" s="41">
        <f>dbfc!$T$24</f>
        <v>6.3916329909213587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61</v>
      </c>
      <c r="B12" s="37">
        <f>dbfc!$U$22</f>
        <v>4.4733933016908756</v>
      </c>
      <c r="C12" s="37">
        <f>dbfc!$U$23</f>
        <v>2.8168654161903728</v>
      </c>
      <c r="D12" s="37">
        <f>dbfc!$U$24</f>
        <v>2.4213821669365254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62</v>
      </c>
      <c r="B13" s="41">
        <f>dbfc!$V$22</f>
        <v>6.6835656576909042</v>
      </c>
      <c r="C13" s="41">
        <f>dbfc!$V$23</f>
        <v>2.3203854803070634</v>
      </c>
      <c r="D13" s="41">
        <f>dbfc!$V$24</f>
        <v>2.6074683168795243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1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58</v>
      </c>
      <c r="B15" s="41">
        <f>dbfc!$AJ$22</f>
        <v>-21.407559247822739</v>
      </c>
      <c r="C15" s="41">
        <f>dbfc!$AJ$23</f>
        <v>-4.3040500725457171</v>
      </c>
      <c r="D15" s="41">
        <f>dbfc!$AJ$24</f>
        <v>0.37228753271436599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59</v>
      </c>
      <c r="B16" s="37">
        <f>dbfc!$AK$22</f>
        <v>3.6974661426128597</v>
      </c>
      <c r="C16" s="37">
        <f>dbfc!$AK$23</f>
        <v>2.1135294906524216</v>
      </c>
      <c r="D16" s="37">
        <f>dbfc!$AK$24</f>
        <v>3.2905978651394552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60</v>
      </c>
      <c r="B17" s="41">
        <f>dbfc!$AL$22</f>
        <v>35.215007308021541</v>
      </c>
      <c r="C17" s="41">
        <f>dbfc!$AL$23</f>
        <v>-6.4892829000435581</v>
      </c>
      <c r="D17" s="41">
        <f>dbfc!$AL$24</f>
        <v>-0.97470114253133122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61</v>
      </c>
      <c r="B18" s="37">
        <f>dbfc!$AM$22</f>
        <v>7.0867275678638597</v>
      </c>
      <c r="C18" s="37">
        <f>dbfc!$AM$23</f>
        <v>0.6734312334411019</v>
      </c>
      <c r="D18" s="37">
        <f>dbfc!$AM$24</f>
        <v>2.0544753636434043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62</v>
      </c>
      <c r="B19" s="41">
        <f>dbfc!$AN$22</f>
        <v>5.9599329304310666</v>
      </c>
      <c r="C19" s="41">
        <f>dbfc!$AN$23</f>
        <v>3.3482789291605641E-3</v>
      </c>
      <c r="D19" s="41">
        <f>dbfc!$AN$24</f>
        <v>1.9407794650286858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dbfc!D4</f>
        <v>Forlì-Cesena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dbfc!$A$22</f>
        <v>2021</v>
      </c>
      <c r="C6" s="38">
        <f>dbfc!$A$23</f>
        <v>2022</v>
      </c>
      <c r="D6" s="38">
        <f>dbfc!$A$24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1" t="s">
        <v>48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dbfc!$AC$22</f>
        <v>-2.1869048842466432</v>
      </c>
      <c r="C8" s="41">
        <f>dbfc!$AC$23</f>
        <v>-0.69652599872758181</v>
      </c>
      <c r="D8" s="41">
        <f>dbfc!$AC$24</f>
        <v>0.43094978104996073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dbfc!$AB$22</f>
        <v>-2.3586570838603937</v>
      </c>
      <c r="C9" s="37">
        <f>dbfc!$AB$23</f>
        <v>-0.82774798960987273</v>
      </c>
      <c r="D9" s="37">
        <f>dbfc!$AB$24</f>
        <v>0.66546374262033137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54</v>
      </c>
      <c r="B10" s="41">
        <f>dbfc!$AO$22</f>
        <v>72.232706755630588</v>
      </c>
      <c r="C10" s="41">
        <f>dbfc!$AO$23</f>
        <v>71.72007525951966</v>
      </c>
      <c r="D10" s="41">
        <f>dbfc!$AO$24</f>
        <v>72.033461891433575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55</v>
      </c>
      <c r="B11" s="37">
        <f>dbfc!$AP$22</f>
        <v>68.29088690616004</v>
      </c>
      <c r="C11" s="37">
        <f>dbfc!$AP$23</f>
        <v>67.716629507903605</v>
      </c>
      <c r="D11" s="37">
        <f>dbfc!$AP$24</f>
        <v>68.171337212873084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dbfc!$AQ$22</f>
        <v>5.4571121954574666</v>
      </c>
      <c r="C12" s="41">
        <f>dbfc!$AQ$23</f>
        <v>5.5820434336265867</v>
      </c>
      <c r="D12" s="41">
        <f>dbfc!$AQ$24</f>
        <v>5.3615702718569045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1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100</v>
      </c>
      <c r="B14" s="41">
        <f>dbfc!$AR$22</f>
        <v>4.9129285818301227</v>
      </c>
      <c r="C14" s="41">
        <f>dbfc!$AR$23</f>
        <v>3.9648751058806608</v>
      </c>
      <c r="D14" s="41">
        <f>dbfc!$AR$24</f>
        <v>4.1814059557502503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56</v>
      </c>
      <c r="B15" s="37">
        <f>dbfc!$AS$22</f>
        <v>28.0160632735573</v>
      </c>
      <c r="C15" s="37">
        <f>dbfc!$AS$23</f>
        <v>28.714108267024415</v>
      </c>
      <c r="D15" s="37">
        <f>dbfc!$AS$24</f>
        <v>29.474384247213347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63</v>
      </c>
      <c r="B16" s="41">
        <f>dbfc!$AZ$22</f>
        <v>63.436638653286003</v>
      </c>
      <c r="C16" s="41">
        <f>dbfc!$AZ$23</f>
        <v>65.450377388819732</v>
      </c>
      <c r="D16" s="41">
        <f>dbfc!$AZ$24</f>
        <v>66.71302425449214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/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4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9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[1]rif!$E$23</f>
        <v>Il quadro provinciale.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[1]rif!$E$24</f>
        <v>Il quadro provinciale.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[1]rif!$E$25</f>
        <v>Il quadro provinciale.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[1]rif!$E$28</f>
        <v>Il quadro provinciale.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[1]rif!$E$29</f>
        <v>Il quadro provinciale.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Forlì-Cesena&amp;R&amp;"Tahoma,Normale"&amp;16&amp;K0070C0&amp;P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[1]rif!$E$20</f>
        <v>Il quadro provinciale.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dbrn!D4</f>
        <v>Rimini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dbrn!$A$22</f>
        <v>2021</v>
      </c>
      <c r="C5" s="38">
        <f>dbrn!$A$23</f>
        <v>2022</v>
      </c>
      <c r="D5" s="38">
        <f>dbrn!$A$24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72</v>
      </c>
      <c r="B6" s="37">
        <f>dbrn!$H$22</f>
        <v>20.334009876742098</v>
      </c>
      <c r="C6" s="37">
        <f>dbrn!$H$23</f>
        <v>0.23243740724516737</v>
      </c>
      <c r="D6" s="37">
        <f>dbrn!$H$24</f>
        <v>1.0653088558775892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73</v>
      </c>
      <c r="B7" s="41">
        <f>dbrn!$I$22</f>
        <v>12.225658766801617</v>
      </c>
      <c r="C7" s="41">
        <f>dbrn!$I$23</f>
        <v>2.8162509436731487</v>
      </c>
      <c r="D7" s="41">
        <f>dbrn!$I$24</f>
        <v>2.970805934662013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1" t="s">
        <v>57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58</v>
      </c>
      <c r="B9" s="41">
        <f>dbrn!$R$22</f>
        <v>2.3604096243171613</v>
      </c>
      <c r="C9" s="41">
        <f>dbrn!$R$23</f>
        <v>2.4585620483140058</v>
      </c>
      <c r="D9" s="41">
        <f>dbrn!$R$24</f>
        <v>1.8683299479762994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59</v>
      </c>
      <c r="B10" s="37">
        <f>dbrn!$S$22</f>
        <v>12.138742862842289</v>
      </c>
      <c r="C10" s="37">
        <f>dbrn!$S$23</f>
        <v>0.1379346667700343</v>
      </c>
      <c r="D10" s="37">
        <f>dbrn!$S$24</f>
        <v>2.7379207240259884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60</v>
      </c>
      <c r="B11" s="41">
        <f>dbrn!$T$22</f>
        <v>19.446483528136447</v>
      </c>
      <c r="C11" s="41">
        <f>dbrn!$T$23</f>
        <v>7.7872115408285092</v>
      </c>
      <c r="D11" s="41">
        <f>dbrn!$T$24</f>
        <v>5.5237461183274883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61</v>
      </c>
      <c r="B12" s="37">
        <f>dbrn!$U$22</f>
        <v>3.19044679261411</v>
      </c>
      <c r="C12" s="37">
        <f>dbrn!$U$23</f>
        <v>2.2779514192300843</v>
      </c>
      <c r="D12" s="37">
        <f>dbrn!$U$24</f>
        <v>2.1082199825653625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62</v>
      </c>
      <c r="B13" s="41">
        <f>dbrn!$V$22</f>
        <v>5.2466900840118624</v>
      </c>
      <c r="C13" s="41">
        <f>dbrn!$V$23</f>
        <v>2.1908586933031771</v>
      </c>
      <c r="D13" s="41">
        <f>dbrn!$V$24</f>
        <v>2.3790019438814314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1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58</v>
      </c>
      <c r="B15" s="41">
        <f>dbrn!$AJ$22</f>
        <v>-20.625408018818014</v>
      </c>
      <c r="C15" s="41">
        <f>dbrn!$AJ$23</f>
        <v>-3.2918029672531879</v>
      </c>
      <c r="D15" s="41">
        <f>dbrn!$AJ$24</f>
        <v>1.1547180174052762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59</v>
      </c>
      <c r="B16" s="37">
        <f>dbrn!$AK$22</f>
        <v>32.424049473047553</v>
      </c>
      <c r="C16" s="37">
        <f>dbrn!$AK$23</f>
        <v>-2.6003033453132818</v>
      </c>
      <c r="D16" s="37">
        <f>dbrn!$AK$24</f>
        <v>-0.4599323089368279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60</v>
      </c>
      <c r="B17" s="41">
        <f>dbrn!$AL$22</f>
        <v>30.032464681509531</v>
      </c>
      <c r="C17" s="41">
        <f>dbrn!$AL$23</f>
        <v>-4.1071689630143959</v>
      </c>
      <c r="D17" s="41">
        <f>dbrn!$AL$24</f>
        <v>1.6615637931849392E-2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61</v>
      </c>
      <c r="B18" s="37">
        <f>dbrn!$AM$22</f>
        <v>4.8692164821275252</v>
      </c>
      <c r="C18" s="37">
        <f>dbrn!$AM$23</f>
        <v>2.4304051064828025</v>
      </c>
      <c r="D18" s="37">
        <f>dbrn!$AM$24</f>
        <v>2.6293556930589324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62</v>
      </c>
      <c r="B19" s="41">
        <f>dbrn!$AN$22</f>
        <v>9.1172830576760298</v>
      </c>
      <c r="C19" s="41">
        <f>dbrn!$AN$23</f>
        <v>1.0140485518863152</v>
      </c>
      <c r="D19" s="41">
        <f>dbrn!$AN$24</f>
        <v>1.9438968802284462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dbrn!D4</f>
        <v>Rimini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dbrn!$A$22</f>
        <v>2021</v>
      </c>
      <c r="C6" s="38">
        <f>dbrn!$A$23</f>
        <v>2022</v>
      </c>
      <c r="D6" s="38">
        <f>dbrn!$A$24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1" t="s">
        <v>48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dbrn!$AC$22</f>
        <v>1.4974182579041706</v>
      </c>
      <c r="C8" s="41">
        <f>dbrn!$AC$23</f>
        <v>0.6610369556459883</v>
      </c>
      <c r="D8" s="41">
        <f>dbrn!$AC$24</f>
        <v>0.42856124150310038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dbrn!$AB$22</f>
        <v>4.3892846775780647</v>
      </c>
      <c r="C9" s="37">
        <f>dbrn!$AB$23</f>
        <v>-7.1431343384098511E-2</v>
      </c>
      <c r="D9" s="37">
        <f>dbrn!$AB$24</f>
        <v>0.58614643701870861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54</v>
      </c>
      <c r="B10" s="41">
        <f>dbrn!$AO$22</f>
        <v>71.010007881541625</v>
      </c>
      <c r="C10" s="41">
        <f>dbrn!$AO$23</f>
        <v>71.386468636427324</v>
      </c>
      <c r="D10" s="41">
        <f>dbrn!$AO$24</f>
        <v>71.609384230022158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55</v>
      </c>
      <c r="B11" s="37">
        <f>dbrn!$AP$22</f>
        <v>65.769222298826037</v>
      </c>
      <c r="C11" s="37">
        <f>dbrn!$AP$23</f>
        <v>65.636786621026857</v>
      </c>
      <c r="D11" s="37">
        <f>dbrn!$AP$24</f>
        <v>65.94506200181722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dbrn!$AQ$22</f>
        <v>7.3803478397836919</v>
      </c>
      <c r="C12" s="41">
        <f>dbrn!$AQ$23</f>
        <v>8.0543023422039823</v>
      </c>
      <c r="D12" s="41">
        <f>dbrn!$AQ$24</f>
        <v>7.9100278393821997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1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100</v>
      </c>
      <c r="B14" s="41">
        <f>dbrn!$AR$22</f>
        <v>4.3923131501108825</v>
      </c>
      <c r="C14" s="41">
        <f>dbrn!$AR$23</f>
        <v>3.5496562366960749</v>
      </c>
      <c r="D14" s="41">
        <f>dbrn!$AR$24</f>
        <v>3.8473906102280298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56</v>
      </c>
      <c r="B15" s="37">
        <f>dbrn!$AS$22</f>
        <v>25.451099668459481</v>
      </c>
      <c r="C15" s="37">
        <f>dbrn!$AS$23</f>
        <v>26.025194357416822</v>
      </c>
      <c r="D15" s="37">
        <f>dbrn!$AS$24</f>
        <v>26.608715636768423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63</v>
      </c>
      <c r="B16" s="41">
        <f>dbrn!$AZ$22</f>
        <v>59.229856676789559</v>
      </c>
      <c r="C16" s="41">
        <f>dbrn!$AZ$23</f>
        <v>60.570765652427582</v>
      </c>
      <c r="D16" s="41">
        <f>dbrn!$AZ$24</f>
        <v>61.650383816573488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9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[1]rif!$E$23</f>
        <v>Il quadro provinciale.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[1]rif!$E$24</f>
        <v>Il quadro provinciale.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[1]rif!$E$25</f>
        <v>Il quadro provinciale.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[1]rif!$E$28</f>
        <v>Il quadro provinciale.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F9F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[1]rif!$E$29</f>
        <v>Il quadro provinciale.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della provincia di Rimini&amp;R&amp;"Tahoma,Normale"&amp;16&amp;K0070C0&amp;P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/>
  </sheetViews>
  <sheetFormatPr defaultColWidth="1.85546875" defaultRowHeight="8.1" customHeight="1" x14ac:dyDescent="0.2"/>
  <cols>
    <col min="1" max="1" width="1.85546875" style="48"/>
    <col min="2" max="2" width="82.140625" style="47" customWidth="1"/>
    <col min="3" max="3" width="3.28515625" style="48" customWidth="1"/>
    <col min="4" max="4" width="78.7109375" style="47" bestFit="1" customWidth="1"/>
    <col min="5" max="16384" width="1.85546875" style="48"/>
  </cols>
  <sheetData>
    <row r="1" spans="2:4" ht="3" customHeight="1" x14ac:dyDescent="0.2"/>
    <row r="2" spans="2:4" ht="34.200000000000003" x14ac:dyDescent="0.2">
      <c r="B2" s="49" t="s">
        <v>106</v>
      </c>
    </row>
    <row r="3" spans="2:4" ht="3" customHeight="1" x14ac:dyDescent="0.2"/>
    <row r="4" spans="2:4" ht="13.2" x14ac:dyDescent="0.25">
      <c r="B4" s="50" t="s">
        <v>75</v>
      </c>
    </row>
    <row r="5" spans="2:4" ht="3" customHeight="1" x14ac:dyDescent="0.2">
      <c r="B5" s="51"/>
    </row>
    <row r="6" spans="2:4" ht="12" customHeight="1" x14ac:dyDescent="0.25">
      <c r="B6" s="52" t="s">
        <v>114</v>
      </c>
    </row>
    <row r="7" spans="2:4" ht="12.75" customHeight="1" x14ac:dyDescent="0.2">
      <c r="B7" s="53" t="s">
        <v>107</v>
      </c>
      <c r="C7" s="56"/>
      <c r="D7" s="54" t="s">
        <v>108</v>
      </c>
    </row>
    <row r="8" spans="2:4" ht="3" customHeight="1" x14ac:dyDescent="0.2">
      <c r="B8" s="51"/>
    </row>
    <row r="9" spans="2:4" ht="12" customHeight="1" x14ac:dyDescent="0.25">
      <c r="B9" s="52" t="s">
        <v>76</v>
      </c>
    </row>
    <row r="10" spans="2:4" ht="11.4" x14ac:dyDescent="0.2">
      <c r="B10" s="53" t="s">
        <v>109</v>
      </c>
      <c r="C10" s="56"/>
      <c r="D10" s="54" t="s">
        <v>115</v>
      </c>
    </row>
    <row r="11" spans="2:4" ht="3" customHeight="1" x14ac:dyDescent="0.2">
      <c r="B11" s="51"/>
    </row>
    <row r="12" spans="2:4" ht="12" x14ac:dyDescent="0.25">
      <c r="B12" s="52" t="s">
        <v>77</v>
      </c>
    </row>
    <row r="13" spans="2:4" ht="12.75" customHeight="1" x14ac:dyDescent="0.2">
      <c r="B13" s="53" t="s">
        <v>110</v>
      </c>
      <c r="C13" s="56"/>
      <c r="D13" s="54" t="s">
        <v>116</v>
      </c>
    </row>
    <row r="14" spans="2:4" ht="3" customHeight="1" x14ac:dyDescent="0.2">
      <c r="B14" s="51"/>
    </row>
    <row r="15" spans="2:4" ht="12" x14ac:dyDescent="0.25">
      <c r="B15" s="52" t="s">
        <v>78</v>
      </c>
    </row>
    <row r="16" spans="2:4" ht="12.75" customHeight="1" x14ac:dyDescent="0.2">
      <c r="B16" s="53" t="s">
        <v>111</v>
      </c>
      <c r="C16" s="56"/>
      <c r="D16" s="55" t="s">
        <v>117</v>
      </c>
    </row>
    <row r="17" spans="2:4" ht="3" customHeight="1" x14ac:dyDescent="0.2">
      <c r="B17" s="51"/>
    </row>
    <row r="18" spans="2:4" ht="12" x14ac:dyDescent="0.25">
      <c r="B18" s="52" t="s">
        <v>79</v>
      </c>
    </row>
    <row r="19" spans="2:4" ht="12.75" customHeight="1" x14ac:dyDescent="0.2">
      <c r="B19" s="53" t="s">
        <v>80</v>
      </c>
      <c r="C19" s="56"/>
      <c r="D19" s="55" t="s">
        <v>118</v>
      </c>
    </row>
    <row r="20" spans="2:4" ht="3" customHeight="1" x14ac:dyDescent="0.2">
      <c r="B20" s="51"/>
    </row>
    <row r="21" spans="2:4" ht="12" x14ac:dyDescent="0.25">
      <c r="B21" s="52" t="s">
        <v>81</v>
      </c>
    </row>
    <row r="22" spans="2:4" ht="12.75" customHeight="1" x14ac:dyDescent="0.2">
      <c r="B22" s="53" t="s">
        <v>95</v>
      </c>
      <c r="C22" s="56"/>
      <c r="D22" s="55" t="s">
        <v>119</v>
      </c>
    </row>
    <row r="23" spans="2:4" ht="3" customHeight="1" x14ac:dyDescent="0.2">
      <c r="B23" s="51"/>
    </row>
    <row r="24" spans="2:4" ht="12" x14ac:dyDescent="0.25">
      <c r="B24" s="52" t="s">
        <v>82</v>
      </c>
    </row>
    <row r="25" spans="2:4" ht="12.75" customHeight="1" x14ac:dyDescent="0.2">
      <c r="B25" s="53" t="s">
        <v>93</v>
      </c>
      <c r="C25" s="56"/>
      <c r="D25" s="55" t="s">
        <v>120</v>
      </c>
    </row>
    <row r="26" spans="2:4" ht="3" customHeight="1" x14ac:dyDescent="0.2">
      <c r="B26" s="51"/>
    </row>
    <row r="27" spans="2:4" ht="12" x14ac:dyDescent="0.25">
      <c r="B27" s="52" t="s">
        <v>83</v>
      </c>
    </row>
    <row r="28" spans="2:4" ht="11.4" x14ac:dyDescent="0.2">
      <c r="B28" s="53" t="s">
        <v>94</v>
      </c>
      <c r="C28" s="56"/>
      <c r="D28" s="55" t="s">
        <v>121</v>
      </c>
    </row>
    <row r="29" spans="2:4" ht="3" customHeight="1" x14ac:dyDescent="0.2">
      <c r="B29" s="51"/>
    </row>
    <row r="30" spans="2:4" ht="12" x14ac:dyDescent="0.25">
      <c r="B30" s="52" t="s">
        <v>84</v>
      </c>
    </row>
    <row r="31" spans="2:4" ht="12.75" customHeight="1" x14ac:dyDescent="0.2">
      <c r="B31" s="53" t="s">
        <v>96</v>
      </c>
      <c r="C31" s="56"/>
      <c r="D31" s="55" t="s">
        <v>122</v>
      </c>
    </row>
    <row r="32" spans="2:4" ht="3" customHeight="1" x14ac:dyDescent="0.2">
      <c r="B32" s="51"/>
    </row>
    <row r="33" spans="2:4" ht="12" x14ac:dyDescent="0.25">
      <c r="B33" s="52" t="s">
        <v>123</v>
      </c>
    </row>
    <row r="34" spans="2:4" ht="11.4" x14ac:dyDescent="0.2">
      <c r="B34" s="53" t="s">
        <v>124</v>
      </c>
      <c r="C34" s="56"/>
      <c r="D34" s="54" t="s">
        <v>125</v>
      </c>
    </row>
    <row r="35" spans="2:4" ht="3" customHeight="1" x14ac:dyDescent="0.2">
      <c r="B35" s="51"/>
    </row>
    <row r="36" spans="2:4" ht="12" x14ac:dyDescent="0.25">
      <c r="B36" s="52" t="s">
        <v>85</v>
      </c>
    </row>
    <row r="37" spans="2:4" ht="11.4" x14ac:dyDescent="0.2">
      <c r="B37" s="53" t="s">
        <v>86</v>
      </c>
      <c r="C37" s="56"/>
      <c r="D37" s="55" t="s">
        <v>126</v>
      </c>
    </row>
    <row r="38" spans="2:4" ht="3" customHeight="1" x14ac:dyDescent="0.2">
      <c r="B38" s="51"/>
    </row>
    <row r="39" spans="2:4" ht="12" x14ac:dyDescent="0.25">
      <c r="B39" s="52" t="s">
        <v>87</v>
      </c>
    </row>
    <row r="40" spans="2:4" ht="11.4" x14ac:dyDescent="0.2">
      <c r="B40" s="53" t="s">
        <v>92</v>
      </c>
      <c r="C40" s="56"/>
      <c r="D40" s="55" t="s">
        <v>127</v>
      </c>
    </row>
    <row r="41" spans="2:4" ht="3" customHeight="1" x14ac:dyDescent="0.2">
      <c r="B41" s="51"/>
    </row>
    <row r="42" spans="2:4" ht="13.2" x14ac:dyDescent="0.25">
      <c r="B42" s="50" t="s">
        <v>88</v>
      </c>
    </row>
    <row r="43" spans="2:4" ht="5.0999999999999996" customHeight="1" x14ac:dyDescent="0.2">
      <c r="B43" s="51"/>
    </row>
    <row r="44" spans="2:4" ht="12" x14ac:dyDescent="0.25">
      <c r="B44" s="52" t="s">
        <v>89</v>
      </c>
    </row>
    <row r="45" spans="2:4" ht="11.4" x14ac:dyDescent="0.2">
      <c r="B45" s="53" t="s">
        <v>112</v>
      </c>
      <c r="C45" s="56"/>
      <c r="D45" s="55" t="s">
        <v>128</v>
      </c>
    </row>
    <row r="46" spans="2:4" ht="3" customHeight="1" x14ac:dyDescent="0.2">
      <c r="B46" s="51"/>
    </row>
    <row r="47" spans="2:4" ht="13.2" x14ac:dyDescent="0.25">
      <c r="B47" s="50" t="s">
        <v>90</v>
      </c>
    </row>
    <row r="48" spans="2:4" ht="3" customHeight="1" x14ac:dyDescent="0.2">
      <c r="B48" s="51"/>
    </row>
    <row r="49" spans="2:4" ht="12" x14ac:dyDescent="0.25">
      <c r="B49" s="52" t="s">
        <v>91</v>
      </c>
    </row>
    <row r="50" spans="2:4" ht="22.95" x14ac:dyDescent="0.2">
      <c r="B50" s="53" t="s">
        <v>113</v>
      </c>
      <c r="C50" s="56"/>
      <c r="D50" s="55" t="s">
        <v>129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AH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[1]rovq!$A$4&amp;" - database per grafici e tabelle"</f>
        <v>Romagna - database per grafici e tabelle</v>
      </c>
    </row>
    <row r="3" spans="1:53" x14ac:dyDescent="0.2">
      <c r="A3" s="11" t="s">
        <v>1</v>
      </c>
    </row>
    <row r="4" spans="1:53" x14ac:dyDescent="0.2">
      <c r="A4" s="11" t="s">
        <v>97</v>
      </c>
      <c r="B4" s="12"/>
      <c r="C4" s="12"/>
      <c r="D4" s="13" t="str">
        <f>[1]rovq!$A$4</f>
        <v>Romagna</v>
      </c>
      <c r="E4" s="13" t="str">
        <f>[1]rovq!$A$4</f>
        <v>Romagna</v>
      </c>
      <c r="F4" s="13"/>
      <c r="G4" s="13"/>
      <c r="H4" s="13" t="str">
        <f>[1]rovq!$A$4</f>
        <v>Romagna</v>
      </c>
      <c r="I4" s="13" t="str">
        <f>[1]rovq!$A$4</f>
        <v>Romagna</v>
      </c>
      <c r="J4" s="13"/>
      <c r="K4" s="13"/>
      <c r="L4" s="13"/>
      <c r="M4" s="13" t="str">
        <f>[1]rovq!$A$4</f>
        <v>Romagna</v>
      </c>
      <c r="N4" s="13" t="str">
        <f>[1]rovq!$A$4</f>
        <v>Romagna</v>
      </c>
      <c r="O4" s="13" t="str">
        <f>[1]rovq!$A$4</f>
        <v>Romagna</v>
      </c>
      <c r="P4" s="13" t="str">
        <f>[1]rovq!$A$4</f>
        <v>Romagna</v>
      </c>
      <c r="Q4" s="13" t="str">
        <f>[1]rovq!$A$4</f>
        <v>Romagna</v>
      </c>
      <c r="R4" s="13" t="str">
        <f>[1]rovq!$A$4</f>
        <v>Romagna</v>
      </c>
      <c r="S4" s="13" t="str">
        <f>[1]rovq!$A$4</f>
        <v>Romagna</v>
      </c>
      <c r="T4" s="13" t="str">
        <f>[1]rovq!$A$4</f>
        <v>Romagna</v>
      </c>
      <c r="U4" s="13" t="str">
        <f>[1]rovq!$A$4</f>
        <v>Romagna</v>
      </c>
      <c r="V4" s="13" t="str">
        <f>[1]rovq!$A$4</f>
        <v>Romagna</v>
      </c>
      <c r="W4" s="13" t="str">
        <f>[1]rovq!$A$4</f>
        <v>Romagna</v>
      </c>
      <c r="X4" s="13" t="str">
        <f>[1]rovq!$A$4</f>
        <v>Romagna</v>
      </c>
      <c r="Y4" s="13" t="str">
        <f>[1]rovq!$A$4</f>
        <v>Romagna</v>
      </c>
      <c r="Z4" s="13" t="str">
        <f>[1]rovq!$A$4</f>
        <v>Romagna</v>
      </c>
      <c r="AA4" s="13" t="str">
        <f>[1]rovq!$A$4</f>
        <v>Romagna</v>
      </c>
      <c r="AB4" s="13" t="str">
        <f>[1]rovq!$A$4</f>
        <v>Romagna</v>
      </c>
      <c r="AC4" s="13" t="str">
        <f>[1]rovq!$A$4</f>
        <v>Romagna</v>
      </c>
      <c r="AD4" s="13" t="str">
        <f>[1]rovq!$A$4</f>
        <v>Romagna</v>
      </c>
      <c r="AE4" s="13" t="str">
        <f>[1]roi!$A$4</f>
        <v>Romagna</v>
      </c>
      <c r="AF4" s="13" t="str">
        <f>[1]roi!$A$4</f>
        <v>Romagna</v>
      </c>
      <c r="AG4" s="13" t="str">
        <f>[1]roi!$A$4</f>
        <v>Romagna</v>
      </c>
      <c r="AH4" s="13" t="str">
        <f>[1]roi!$A$4</f>
        <v>Romagna</v>
      </c>
      <c r="AI4" s="13" t="str">
        <f>[1]roi!$A$4</f>
        <v>Romagna</v>
      </c>
      <c r="AJ4" s="13" t="str">
        <f>[1]rovq!$A$4</f>
        <v>Romagna</v>
      </c>
      <c r="AK4" s="13" t="str">
        <f>[1]rovq!$A$4</f>
        <v>Romagna</v>
      </c>
      <c r="AL4" s="13" t="str">
        <f>[1]rovq!$A$4</f>
        <v>Romagna</v>
      </c>
      <c r="AM4" s="13" t="str">
        <f>[1]rovq!$A$4</f>
        <v>Romagna</v>
      </c>
      <c r="AN4" s="13" t="str">
        <f>[1]rovq!$A$4</f>
        <v>Romagna</v>
      </c>
      <c r="AO4" s="13" t="str">
        <f>[1]rovq!$A$4</f>
        <v>Romagna</v>
      </c>
      <c r="AP4" s="13" t="str">
        <f>[1]rovq!$A$4</f>
        <v>Romagna</v>
      </c>
      <c r="AQ4" s="13" t="str">
        <f>[1]rovq!$A$4</f>
        <v>Romagna</v>
      </c>
      <c r="AR4" s="13" t="str">
        <f>[1]rovq!$A$4</f>
        <v>Romagna</v>
      </c>
      <c r="AS4" s="13" t="str">
        <f>[1]rovq!$A$4</f>
        <v>Romagna</v>
      </c>
      <c r="AT4" s="13" t="str">
        <f>[1]rovq!$A$4</f>
        <v>Romagna</v>
      </c>
      <c r="AU4" s="13" t="str">
        <f>[1]rovq!$A$4</f>
        <v>Romagna</v>
      </c>
      <c r="AV4" s="13" t="str">
        <f>[1]rovq!$A$4</f>
        <v>Romagna</v>
      </c>
      <c r="AW4" s="13" t="str">
        <f>[1]rovq!$A$4</f>
        <v>Romagna</v>
      </c>
      <c r="AX4" s="13" t="str">
        <f>[1]rovq!$A$4</f>
        <v>Romagna</v>
      </c>
      <c r="AY4" s="13" t="str">
        <f>[1]rovq!$A$4</f>
        <v>Romagna</v>
      </c>
      <c r="AZ4" s="13" t="str">
        <f>[1]rovq!$A$4</f>
        <v>Romagna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5" t="s">
        <v>98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52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5" t="s">
        <v>99</v>
      </c>
    </row>
    <row r="7" spans="1:53" x14ac:dyDescent="0.2">
      <c r="A7" t="s">
        <v>12</v>
      </c>
      <c r="B7" s="18"/>
      <c r="C7" s="19"/>
      <c r="D7" s="20" t="str">
        <f>[1]roi!$B6</f>
        <v>X</v>
      </c>
      <c r="E7" s="20" t="str">
        <f>[1]roi!$C6</f>
        <v>M</v>
      </c>
      <c r="F7" s="21"/>
      <c r="G7" s="22"/>
      <c r="H7" s="22" t="str">
        <f>[1]rovq!$C6</f>
        <v>M</v>
      </c>
      <c r="I7" s="22" t="str">
        <f>[1]rovq!$B6</f>
        <v>X</v>
      </c>
      <c r="J7" s="22"/>
      <c r="K7" s="22"/>
      <c r="L7" s="21"/>
      <c r="M7" s="20" t="str">
        <f>[1]roi!$F6</f>
        <v>VAA</v>
      </c>
      <c r="N7" s="20" t="str">
        <f>[1]roi!$G6</f>
        <v>VAI</v>
      </c>
      <c r="O7" s="20" t="str">
        <f>[1]roi!$H6</f>
        <v>VAC</v>
      </c>
      <c r="P7" s="20" t="str">
        <f>[1]roi!$I6</f>
        <v>VAS</v>
      </c>
      <c r="Q7" s="20" t="str">
        <f>[1]roi!$J6</f>
        <v>VAT</v>
      </c>
      <c r="R7" s="22" t="str">
        <f>[1]rovq!$F6</f>
        <v>VAA</v>
      </c>
      <c r="S7" s="22" t="str">
        <f>[1]rovq!$G6</f>
        <v>VAI</v>
      </c>
      <c r="T7" s="22" t="str">
        <f>[1]rovq!$H6</f>
        <v>VAC</v>
      </c>
      <c r="U7" s="22" t="str">
        <f>[1]rovq!$I6</f>
        <v>VAS</v>
      </c>
      <c r="V7" s="22" t="str">
        <f>[1]rovq!$J6</f>
        <v>VAT</v>
      </c>
      <c r="W7" t="str">
        <f>[1]rovq!AD5</f>
        <v>VAA/VAT</v>
      </c>
      <c r="X7" t="str">
        <f>[1]rovq!AE5</f>
        <v>VAI/VAT</v>
      </c>
      <c r="Y7" t="str">
        <f>[1]rovq!AF5</f>
        <v>VAC/VAT</v>
      </c>
      <c r="Z7" t="str">
        <f>[1]rovq!AG5</f>
        <v>VAS/VAT</v>
      </c>
      <c r="AA7" s="21" t="str">
        <f>[1]roi!$AA6</f>
        <v>N</v>
      </c>
      <c r="AB7" s="21" t="str">
        <f>[1]rovq!$AA6</f>
        <v>N</v>
      </c>
      <c r="AC7" s="21" t="str">
        <f>[1]rovq!$Y6</f>
        <v>FL</v>
      </c>
      <c r="AD7" s="21" t="str">
        <f>[1]rovq!$U6</f>
        <v>POPPRE</v>
      </c>
      <c r="AE7" s="21" t="str">
        <f>[1]roi!$P6</f>
        <v>UTA</v>
      </c>
      <c r="AF7" s="21" t="str">
        <f>[1]roi!$Q6</f>
        <v>UTI</v>
      </c>
      <c r="AG7" s="21" t="str">
        <f>[1]roi!$R6</f>
        <v>UTC</v>
      </c>
      <c r="AH7" s="21" t="str">
        <f>[1]roi!$S6</f>
        <v>UTS</v>
      </c>
      <c r="AI7" s="21" t="str">
        <f>[1]roi!$T6</f>
        <v>UTT</v>
      </c>
      <c r="AJ7" s="21" t="str">
        <f>[1]rovq!$P6</f>
        <v>UTA</v>
      </c>
      <c r="AK7" s="21" t="str">
        <f>[1]rovq!$Q6</f>
        <v>UTI</v>
      </c>
      <c r="AL7" s="21" t="str">
        <f>[1]rovq!$R6</f>
        <v>UTC</v>
      </c>
      <c r="AM7" s="21" t="str">
        <f>[1]rovq!$S6</f>
        <v>UTS</v>
      </c>
      <c r="AN7" s="21" t="str">
        <f>[1]rovq!$T6</f>
        <v>UTT</v>
      </c>
      <c r="AO7" s="21" t="str">
        <f>[1]rovq!$AH6</f>
        <v>TA</v>
      </c>
      <c r="AP7" s="21" t="str">
        <f>[1]rovq!$AI6</f>
        <v>TO</v>
      </c>
      <c r="AQ7" s="21" t="str">
        <f>[1]rovq!$AJ6</f>
        <v>TD</v>
      </c>
      <c r="AR7" s="21" t="str">
        <f>[1]rovq!$AB6</f>
        <v>REDD</v>
      </c>
      <c r="AS7" s="23" t="str">
        <f>[1]ro!$AC6</f>
        <v>VAT/POPCR</v>
      </c>
      <c r="AT7" s="23" t="str">
        <f>[1]ro!$AD6</f>
        <v>VVAT/POPCR</v>
      </c>
      <c r="AU7" t="str">
        <f>[1]rovq!$AK5</f>
        <v>VX/VVAT</v>
      </c>
      <c r="AV7" t="str">
        <f>[1]rovq!$AL5</f>
        <v>VM/VVAT</v>
      </c>
      <c r="AW7" t="str">
        <f>[1]rovq!$AM5</f>
        <v>pr/ita VVAT/POPPRE</v>
      </c>
      <c r="AX7" t="str">
        <f>[1]rovq!$AN5</f>
        <v>pr/ita VVAT/N</v>
      </c>
      <c r="AY7" s="21" t="str">
        <f>[1]rovq!$AO5</f>
        <v>VAT/N</v>
      </c>
      <c r="AZ7" s="21" t="str">
        <f>[1]ro!$AF6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[1]rovq!$A$4</f>
        <v>Romagna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49</v>
      </c>
      <c r="AC8" s="25"/>
      <c r="AD8" s="13"/>
      <c r="AE8" s="35" t="s">
        <v>13</v>
      </c>
      <c r="AF8" s="35"/>
      <c r="AG8" s="35"/>
      <c r="AH8" s="35"/>
      <c r="AI8" s="35"/>
      <c r="AJ8" s="17" t="s">
        <v>49</v>
      </c>
      <c r="AK8" s="17"/>
      <c r="AL8" s="17"/>
      <c r="AM8" s="17"/>
      <c r="AN8" s="17"/>
      <c r="AO8" s="25" t="s">
        <v>53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102</v>
      </c>
      <c r="AT9" s="17" t="s">
        <v>103</v>
      </c>
      <c r="AU9" t="s">
        <v>44</v>
      </c>
      <c r="AV9" t="s">
        <v>45</v>
      </c>
      <c r="AW9" t="s">
        <v>46</v>
      </c>
      <c r="AX9" t="s">
        <v>47</v>
      </c>
      <c r="AY9" s="13" t="s">
        <v>104</v>
      </c>
      <c r="AZ9" s="13" t="s">
        <v>105</v>
      </c>
    </row>
    <row r="10" spans="1:53" x14ac:dyDescent="0.2">
      <c r="A10" s="30">
        <f>[1]rodb!A10</f>
        <v>2009</v>
      </c>
      <c r="B10" s="19"/>
      <c r="C10" s="31"/>
      <c r="D10" s="20">
        <f>[1]rodb!D10</f>
        <v>106.88935092148036</v>
      </c>
      <c r="E10" s="20">
        <f>[1]rodb!E10</f>
        <v>112.77053301095197</v>
      </c>
      <c r="F10" s="21"/>
      <c r="G10" s="22"/>
      <c r="H10" s="22">
        <f>[1]rodb!H10</f>
        <v>-13.550252030566845</v>
      </c>
      <c r="I10" s="22">
        <f>[1]rodb!I10</f>
        <v>-24.948357480982775</v>
      </c>
      <c r="J10" s="22"/>
      <c r="K10" s="22"/>
      <c r="L10" s="21"/>
      <c r="M10" s="20">
        <f>[1]rodb!M10</f>
        <v>99.961922830754943</v>
      </c>
      <c r="N10" s="20">
        <f>[1]rodb!N10</f>
        <v>98.8495113274668</v>
      </c>
      <c r="O10" s="20">
        <f>[1]rodb!O10</f>
        <v>136.2363752598591</v>
      </c>
      <c r="P10" s="20">
        <f>[1]rodb!P10</f>
        <v>112.54172255632753</v>
      </c>
      <c r="Q10" s="20">
        <f>[1]rodb!Q10</f>
        <v>111.24148620675271</v>
      </c>
      <c r="R10" s="22">
        <f>[1]rodb!R10</f>
        <v>7.711946794226554</v>
      </c>
      <c r="S10" s="22">
        <f>[1]rodb!S10</f>
        <v>-17.760981413816168</v>
      </c>
      <c r="T10" s="22">
        <f>[1]rodb!T10</f>
        <v>-3.0386504506597301</v>
      </c>
      <c r="U10" s="22">
        <f>[1]rodb!U10</f>
        <v>-0.7497016265042511</v>
      </c>
      <c r="V10" s="22">
        <f>[1]rodb!V10</f>
        <v>-3.6669562188509919</v>
      </c>
      <c r="W10" s="20">
        <f>[1]rodb!W10</f>
        <v>3.1423747486745293</v>
      </c>
      <c r="X10" s="20">
        <f>[1]rodb!X10</f>
        <v>14.979365116417728</v>
      </c>
      <c r="Y10" s="20">
        <f>[1]rodb!Y10</f>
        <v>7.4831425379016148</v>
      </c>
      <c r="Z10" s="20">
        <f>[1]rodb!Z10</f>
        <v>74.395117597006134</v>
      </c>
      <c r="AA10" s="42">
        <f>[1]rodb!AA10</f>
        <v>107.83583827585088</v>
      </c>
      <c r="AB10" s="21">
        <f>[1]rodb!AB10</f>
        <v>-0.83594026303646096</v>
      </c>
      <c r="AC10" s="21">
        <f>[1]rodb!AC10</f>
        <v>0.75197143375149711</v>
      </c>
      <c r="AD10" s="21">
        <f>[1]rodb!AD10</f>
        <v>0.90437733175774415</v>
      </c>
      <c r="AE10" s="42">
        <f>[1]rodb!AE10</f>
        <v>71.434995191354702</v>
      </c>
      <c r="AF10" s="42">
        <f>[1]rodb!AF10</f>
        <v>98.014483679672125</v>
      </c>
      <c r="AG10" s="42">
        <f>[1]rodb!AG10</f>
        <v>143.90200309775915</v>
      </c>
      <c r="AH10" s="42">
        <f>[1]rodb!AH10</f>
        <v>112.81829642046425</v>
      </c>
      <c r="AI10" s="42">
        <f>[1]rodb!AI10</f>
        <v>110.11749099832177</v>
      </c>
      <c r="AJ10" s="21">
        <f>[1]rodb!AJ10</f>
        <v>-5.1247565810672686</v>
      </c>
      <c r="AK10" s="21">
        <f>[1]rodb!AK10</f>
        <v>-4.0092246351093985</v>
      </c>
      <c r="AL10" s="21">
        <f>[1]rodb!AL10</f>
        <v>1.9459043261613296</v>
      </c>
      <c r="AM10" s="21">
        <f>[1]rodb!AM10</f>
        <v>-1.3229240142530019</v>
      </c>
      <c r="AN10" s="21">
        <f>[1]rodb!AN10</f>
        <v>-1.6153369393611561</v>
      </c>
      <c r="AO10" s="42">
        <f>[1]rodb!AO10</f>
        <v>70.554647469245921</v>
      </c>
      <c r="AP10" s="42">
        <f>[1]rodb!AP10</f>
        <v>65.766865238854734</v>
      </c>
      <c r="AQ10" s="42">
        <f>[1]rodb!AQ10</f>
        <v>6.785920420732225</v>
      </c>
      <c r="AR10" s="21">
        <f>[1]rodb!AR10</f>
        <v>-4.3010956225935875</v>
      </c>
      <c r="AS10" s="32">
        <f>[1]rodb!AS10</f>
        <v>26.857544161662805</v>
      </c>
      <c r="AT10" s="32">
        <f>[1]rodb!AT10</f>
        <v>25.272368843313679</v>
      </c>
      <c r="AU10" s="42">
        <f>[1]rodb!AU10</f>
        <v>19.239044003261707</v>
      </c>
      <c r="AV10" s="42">
        <f>[1]rodb!AV10</f>
        <v>9.4363905021749304</v>
      </c>
      <c r="AW10" s="42">
        <f>[1]rodb!AW10</f>
        <v>105.60994372752926</v>
      </c>
      <c r="AX10" s="42">
        <f>[1]rodb!AX10</f>
        <v>94.388340047011766</v>
      </c>
      <c r="AY10" s="21">
        <f>[1]rodb!AY10</f>
        <v>-2.8548810560236393</v>
      </c>
      <c r="AZ10" s="42">
        <f>[1]rodb!AZ10</f>
        <v>63.485518456734447</v>
      </c>
      <c r="BA10" s="45">
        <v>33</v>
      </c>
    </row>
    <row r="11" spans="1:53" x14ac:dyDescent="0.2">
      <c r="A11" s="30">
        <f>[1]rodb!A11</f>
        <v>2010</v>
      </c>
      <c r="B11" s="19"/>
      <c r="C11" s="31"/>
      <c r="D11" s="20">
        <f>[1]rodb!D11</f>
        <v>122.96327538859742</v>
      </c>
      <c r="E11" s="20">
        <f>[1]rodb!E11</f>
        <v>136.22481150352326</v>
      </c>
      <c r="F11" s="21"/>
      <c r="G11" s="22"/>
      <c r="H11" s="22">
        <f>[1]rodb!H11</f>
        <v>20.798233249720877</v>
      </c>
      <c r="I11" s="22">
        <f>[1]rodb!I11</f>
        <v>15.037910071064786</v>
      </c>
      <c r="J11" s="22"/>
      <c r="K11" s="22"/>
      <c r="L11" s="21"/>
      <c r="M11" s="20">
        <f>[1]rodb!M11</f>
        <v>98.586816442037701</v>
      </c>
      <c r="N11" s="20">
        <f>[1]rodb!N11</f>
        <v>113.38741484260318</v>
      </c>
      <c r="O11" s="20">
        <f>[1]rodb!O11</f>
        <v>125.61978710196716</v>
      </c>
      <c r="P11" s="20">
        <f>[1]rodb!P11</f>
        <v>112.58527437811701</v>
      </c>
      <c r="Q11" s="20">
        <f>[1]rodb!Q11</f>
        <v>113.0274119708052</v>
      </c>
      <c r="R11" s="22">
        <f>[1]rodb!R11</f>
        <v>-1.3756301897527745</v>
      </c>
      <c r="S11" s="22">
        <f>[1]rodb!S11</f>
        <v>14.707107116569818</v>
      </c>
      <c r="T11" s="22">
        <f>[1]rodb!T11</f>
        <v>-7.7927705707390711</v>
      </c>
      <c r="U11" s="22">
        <f>[1]rodb!U11</f>
        <v>3.8698378521506704E-2</v>
      </c>
      <c r="V11" s="22">
        <f>[1]rodb!V11</f>
        <v>1.6054493920848678</v>
      </c>
      <c r="W11" s="20">
        <f>[1]rodb!W11</f>
        <v>3.0501782251828908</v>
      </c>
      <c r="X11" s="20">
        <f>[1]rodb!X11</f>
        <v>16.910900441142971</v>
      </c>
      <c r="Y11" s="20">
        <f>[1]rodb!Y11</f>
        <v>6.7909727772721942</v>
      </c>
      <c r="Z11" s="20">
        <f>[1]rodb!Z11</f>
        <v>73.247948556401951</v>
      </c>
      <c r="AA11" s="42">
        <f>[1]rodb!AA11</f>
        <v>110.69191747400936</v>
      </c>
      <c r="AB11" s="21">
        <f>[1]rodb!AB11</f>
        <v>2.6485436046339794</v>
      </c>
      <c r="AC11" s="21">
        <f>[1]rodb!AC11</f>
        <v>2.7253722156996396</v>
      </c>
      <c r="AD11" s="21">
        <f>[1]rodb!AD11</f>
        <v>3.5197248006572757</v>
      </c>
      <c r="AE11" s="42">
        <f>[1]rodb!AE11</f>
        <v>81.540231108631318</v>
      </c>
      <c r="AF11" s="42">
        <f>[1]rodb!AF11</f>
        <v>100.80653406833817</v>
      </c>
      <c r="AG11" s="42">
        <f>[1]rodb!AG11</f>
        <v>138.68280716725079</v>
      </c>
      <c r="AH11" s="42">
        <f>[1]rodb!AH11</f>
        <v>111.04439586398036</v>
      </c>
      <c r="AI11" s="42">
        <f>[1]rodb!AI11</f>
        <v>109.57487811964273</v>
      </c>
      <c r="AJ11" s="21">
        <f>[1]rodb!AJ11</f>
        <v>14.146058091286307</v>
      </c>
      <c r="AK11" s="21">
        <f>[1]rodb!AK11</f>
        <v>2.8486100052222074</v>
      </c>
      <c r="AL11" s="21">
        <f>[1]rodb!AL11</f>
        <v>-3.6269098540363864</v>
      </c>
      <c r="AM11" s="21">
        <f>[1]rodb!AM11</f>
        <v>-1.5723518372168233</v>
      </c>
      <c r="AN11" s="21">
        <f>[1]rodb!AN11</f>
        <v>-0.49275812022206988</v>
      </c>
      <c r="AO11" s="42">
        <f>[1]rodb!AO11</f>
        <v>70.013250487116252</v>
      </c>
      <c r="AP11" s="42">
        <f>[1]rodb!AP11</f>
        <v>65.213397226571871</v>
      </c>
      <c r="AQ11" s="42">
        <f>[1]rodb!AQ11</f>
        <v>6.8556355077781284</v>
      </c>
      <c r="AR11" s="21">
        <f>[1]rodb!AR11</f>
        <v>-0.19419525906367863</v>
      </c>
      <c r="AS11" s="32">
        <f>[1]rodb!AS11</f>
        <v>27.031623722279438</v>
      </c>
      <c r="AT11" s="32">
        <f>[1]rodb!AT11</f>
        <v>25.437459348063765</v>
      </c>
      <c r="AU11" s="42">
        <f>[1]rodb!AU11</f>
        <v>22.287146453937968</v>
      </c>
      <c r="AV11" s="42">
        <f>[1]rodb!AV11</f>
        <v>11.953765783168079</v>
      </c>
      <c r="AW11" s="42">
        <f>[1]rodb!AW11</f>
        <v>104.98286886256713</v>
      </c>
      <c r="AX11" s="42">
        <f>[1]rodb!AX11</f>
        <v>91.116394704947709</v>
      </c>
      <c r="AY11" s="21">
        <f>[1]rodb!AY11</f>
        <v>-1.0161802358996219</v>
      </c>
      <c r="AZ11" s="42">
        <f>[1]rodb!AZ11</f>
        <v>62.840391165518703</v>
      </c>
      <c r="BA11" s="45">
        <v>34</v>
      </c>
    </row>
    <row r="12" spans="1:53" x14ac:dyDescent="0.2">
      <c r="A12" s="30">
        <f>[1]rodb!A12</f>
        <v>2011</v>
      </c>
      <c r="B12" s="19"/>
      <c r="C12" s="31"/>
      <c r="D12" s="20">
        <f>[1]rodb!D12</f>
        <v>134.7257481228265</v>
      </c>
      <c r="E12" s="20">
        <f>[1]rodb!E12</f>
        <v>138.55176612495347</v>
      </c>
      <c r="F12" s="21"/>
      <c r="G12" s="22"/>
      <c r="H12" s="22">
        <f>[1]rodb!H12</f>
        <v>1.7081723922004022</v>
      </c>
      <c r="I12" s="22">
        <f>[1]rodb!I12</f>
        <v>9.5658420752508846</v>
      </c>
      <c r="J12" s="22"/>
      <c r="K12" s="22"/>
      <c r="L12" s="21"/>
      <c r="M12" s="20">
        <f>[1]rodb!M12</f>
        <v>106.64368721325405</v>
      </c>
      <c r="N12" s="20">
        <f>[1]rodb!N12</f>
        <v>119.88283807424439</v>
      </c>
      <c r="O12" s="20">
        <f>[1]rodb!O12</f>
        <v>118.45874815905313</v>
      </c>
      <c r="P12" s="20">
        <f>[1]rodb!P12</f>
        <v>117.10337471884284</v>
      </c>
      <c r="Q12" s="20">
        <f>[1]rodb!Q12</f>
        <v>117.2889604607376</v>
      </c>
      <c r="R12" s="22">
        <f>[1]rodb!R12</f>
        <v>8.1723612365079532</v>
      </c>
      <c r="S12" s="22">
        <f>[1]rodb!S12</f>
        <v>5.7285222003321534</v>
      </c>
      <c r="T12" s="22">
        <f>[1]rodb!T12</f>
        <v>-5.7005660558087978</v>
      </c>
      <c r="U12" s="22">
        <f>[1]rodb!U12</f>
        <v>4.0130473240681752</v>
      </c>
      <c r="V12" s="22">
        <f>[1]rodb!V12</f>
        <v>3.7703672194433269</v>
      </c>
      <c r="W12" s="20">
        <f>[1]rodb!W12</f>
        <v>3.1795684033041853</v>
      </c>
      <c r="X12" s="20">
        <f>[1]rodb!X12</f>
        <v>17.23001046086674</v>
      </c>
      <c r="Y12" s="20">
        <f>[1]rodb!Y12</f>
        <v>6.1711730042638981</v>
      </c>
      <c r="Z12" s="20">
        <f>[1]rodb!Z12</f>
        <v>73.419248131565183</v>
      </c>
      <c r="AA12" s="42">
        <f>[1]rodb!AA12</f>
        <v>110.51188177077293</v>
      </c>
      <c r="AB12" s="21">
        <f>[1]rodb!AB12</f>
        <v>-0.16264575349749233</v>
      </c>
      <c r="AC12" s="21">
        <f>[1]rodb!AC12</f>
        <v>0.571153418647663</v>
      </c>
      <c r="AD12" s="21">
        <f>[1]rodb!AD12</f>
        <v>0.67044909050331114</v>
      </c>
      <c r="AE12" s="42">
        <f>[1]rodb!AE12</f>
        <v>84.032728837261274</v>
      </c>
      <c r="AF12" s="42">
        <f>[1]rodb!AF12</f>
        <v>104.16820561266961</v>
      </c>
      <c r="AG12" s="42">
        <f>[1]rodb!AG12</f>
        <v>130.58427189363772</v>
      </c>
      <c r="AH12" s="42">
        <f>[1]rodb!AH12</f>
        <v>113.24988655594964</v>
      </c>
      <c r="AI12" s="42">
        <f>[1]rodb!AI12</f>
        <v>111.26303794370219</v>
      </c>
      <c r="AJ12" s="21">
        <f>[1]rodb!AJ12</f>
        <v>3.0567704981230071</v>
      </c>
      <c r="AK12" s="21">
        <f>[1]rodb!AK12</f>
        <v>3.3347754442708322</v>
      </c>
      <c r="AL12" s="21">
        <f>[1]rodb!AL12</f>
        <v>-5.8396101427672047</v>
      </c>
      <c r="AM12" s="21">
        <f>[1]rodb!AM12</f>
        <v>1.9861341716612246</v>
      </c>
      <c r="AN12" s="21">
        <f>[1]rodb!AN12</f>
        <v>1.540644948029235</v>
      </c>
      <c r="AO12" s="42">
        <f>[1]rodb!AO12</f>
        <v>69.944193352587476</v>
      </c>
      <c r="AP12" s="42">
        <f>[1]rodb!AP12</f>
        <v>64.673725997526375</v>
      </c>
      <c r="AQ12" s="42">
        <f>[1]rodb!AQ12</f>
        <v>7.535246462122676</v>
      </c>
      <c r="AR12" s="21">
        <f>[1]rodb!AR12</f>
        <v>2.3299432663604236</v>
      </c>
      <c r="AS12" s="32">
        <f>[1]rodb!AS12</f>
        <v>27.860312764481584</v>
      </c>
      <c r="AT12" s="32">
        <f>[1]rodb!AT12</f>
        <v>26.631919321467446</v>
      </c>
      <c r="AU12" s="42">
        <f>[1]rodb!AU12</f>
        <v>24.098355651766411</v>
      </c>
      <c r="AV12" s="42">
        <f>[1]rodb!AV12</f>
        <v>12.320280126056986</v>
      </c>
      <c r="AW12" s="42">
        <f>[1]rodb!AW12</f>
        <v>107.95173141136267</v>
      </c>
      <c r="AX12" s="42">
        <f>[1]rodb!AX12</f>
        <v>94.512175599726916</v>
      </c>
      <c r="AY12" s="21">
        <f>[1]rodb!AY12</f>
        <v>3.9394202727268235</v>
      </c>
      <c r="AZ12" s="42">
        <f>[1]rodb!AZ12</f>
        <v>65.315938274553986</v>
      </c>
      <c r="BA12" s="45">
        <v>35</v>
      </c>
    </row>
    <row r="13" spans="1:53" x14ac:dyDescent="0.2">
      <c r="A13" s="30">
        <f>[1]rodb!A13</f>
        <v>2012</v>
      </c>
      <c r="B13" s="19"/>
      <c r="C13" s="31"/>
      <c r="D13" s="20">
        <f>[1]rodb!D13</f>
        <v>134.76514116560884</v>
      </c>
      <c r="E13" s="20">
        <f>[1]rodb!E13</f>
        <v>124.78942748056619</v>
      </c>
      <c r="F13" s="21"/>
      <c r="G13" s="22"/>
      <c r="H13" s="22">
        <f>[1]rodb!H13</f>
        <v>-9.9329940204267668</v>
      </c>
      <c r="I13" s="22">
        <f>[1]rodb!I13</f>
        <v>2.9239431460759135E-2</v>
      </c>
      <c r="J13" s="22"/>
      <c r="K13" s="22"/>
      <c r="L13" s="21"/>
      <c r="M13" s="20">
        <f>[1]rodb!M13</f>
        <v>107.61640034213453</v>
      </c>
      <c r="N13" s="20">
        <f>[1]rodb!N13</f>
        <v>116.13444018243422</v>
      </c>
      <c r="O13" s="20">
        <f>[1]rodb!O13</f>
        <v>102.8820816361475</v>
      </c>
      <c r="P13" s="20">
        <f>[1]rodb!P13</f>
        <v>115.3443474657861</v>
      </c>
      <c r="Q13" s="20">
        <f>[1]rodb!Q13</f>
        <v>114.4458187504349</v>
      </c>
      <c r="R13" s="22">
        <f>[1]rodb!R13</f>
        <v>0.91211505743922228</v>
      </c>
      <c r="S13" s="22">
        <f>[1]rodb!S13</f>
        <v>-3.1267176787129314</v>
      </c>
      <c r="T13" s="22">
        <f>[1]rodb!T13</f>
        <v>-13.149443806371341</v>
      </c>
      <c r="U13" s="22">
        <f>[1]rodb!U13</f>
        <v>-1.5021149111031473</v>
      </c>
      <c r="V13" s="22">
        <f>[1]rodb!V13</f>
        <v>-2.4240488611495858</v>
      </c>
      <c r="W13" s="20">
        <f>[1]rodb!W13</f>
        <v>3.2882792204674627</v>
      </c>
      <c r="X13" s="20">
        <f>[1]rodb!X13</f>
        <v>17.105932848137009</v>
      </c>
      <c r="Y13" s="20">
        <f>[1]rodb!Y13</f>
        <v>5.4928473822893276</v>
      </c>
      <c r="Z13" s="20">
        <f>[1]rodb!Z13</f>
        <v>74.112940549106213</v>
      </c>
      <c r="AA13" s="42">
        <f>[1]rodb!AA13</f>
        <v>110.04005142655021</v>
      </c>
      <c r="AB13" s="21">
        <f>[1]rodb!AB13</f>
        <v>-0.42694987784336336</v>
      </c>
      <c r="AC13" s="21">
        <f>[1]rodb!AC13</f>
        <v>0.75419390092534844</v>
      </c>
      <c r="AD13" s="21">
        <f>[1]rodb!AD13</f>
        <v>4.6504443016637254E-2</v>
      </c>
      <c r="AE13" s="42">
        <f>[1]rodb!AE13</f>
        <v>83.630285646490663</v>
      </c>
      <c r="AF13" s="42">
        <f>[1]rodb!AF13</f>
        <v>100.10412683594109</v>
      </c>
      <c r="AG13" s="42">
        <f>[1]rodb!AG13</f>
        <v>118.66667957254518</v>
      </c>
      <c r="AH13" s="42">
        <f>[1]rodb!AH13</f>
        <v>113.52014340744824</v>
      </c>
      <c r="AI13" s="42">
        <f>[1]rodb!AI13</f>
        <v>109.80868661061125</v>
      </c>
      <c r="AJ13" s="21">
        <f>[1]rodb!AJ13</f>
        <v>-0.47891243845000764</v>
      </c>
      <c r="AK13" s="21">
        <f>[1]rodb!AK13</f>
        <v>-3.9014579859809051</v>
      </c>
      <c r="AL13" s="21">
        <f>[1]rodb!AL13</f>
        <v>-9.126361198230315</v>
      </c>
      <c r="AM13" s="21">
        <f>[1]rodb!AM13</f>
        <v>0.23863763551328354</v>
      </c>
      <c r="AN13" s="21">
        <f>[1]rodb!AN13</f>
        <v>-1.3071289081885817</v>
      </c>
      <c r="AO13" s="42">
        <f>[1]rodb!AO13</f>
        <v>70.438950951097553</v>
      </c>
      <c r="AP13" s="42">
        <f>[1]rodb!AP13</f>
        <v>64.367667778000239</v>
      </c>
      <c r="AQ13" s="42">
        <f>[1]rodb!AQ13</f>
        <v>8.6192129370471751</v>
      </c>
      <c r="AR13" s="21">
        <f>[1]rodb!AR13</f>
        <v>-1.6382782188259726</v>
      </c>
      <c r="AS13" s="32">
        <f>[1]rodb!AS13</f>
        <v>27.03523193692115</v>
      </c>
      <c r="AT13" s="32">
        <f>[1]rodb!AT13</f>
        <v>26.144375970065173</v>
      </c>
      <c r="AU13" s="42">
        <f>[1]rodb!AU13</f>
        <v>24.901246641452015</v>
      </c>
      <c r="AV13" s="42">
        <f>[1]rodb!AV13</f>
        <v>11.628229729149732</v>
      </c>
      <c r="AW13" s="42">
        <f>[1]rodb!AW13</f>
        <v>107.93246640602251</v>
      </c>
      <c r="AX13" s="42">
        <f>[1]rodb!AX13</f>
        <v>94.687909749373901</v>
      </c>
      <c r="AY13" s="21">
        <f>[1]rodb!AY13</f>
        <v>-2.0056621554287779</v>
      </c>
      <c r="AZ13" s="42">
        <f>[1]rodb!AZ13</f>
        <v>64.005921219118036</v>
      </c>
      <c r="BA13" s="45">
        <v>36</v>
      </c>
    </row>
    <row r="14" spans="1:53" x14ac:dyDescent="0.2">
      <c r="A14" s="30">
        <f>[1]rodb!A14</f>
        <v>2013</v>
      </c>
      <c r="B14" s="19"/>
      <c r="C14" s="31"/>
      <c r="D14" s="20">
        <f>[1]rodb!D14</f>
        <v>140.06713360091143</v>
      </c>
      <c r="E14" s="20">
        <f>[1]rodb!E14</f>
        <v>129.84607681612272</v>
      </c>
      <c r="F14" s="21"/>
      <c r="G14" s="22"/>
      <c r="H14" s="22">
        <f>[1]rodb!H14</f>
        <v>4.0521456325649519</v>
      </c>
      <c r="I14" s="22">
        <f>[1]rodb!I14</f>
        <v>3.9342461926316075</v>
      </c>
      <c r="J14" s="22"/>
      <c r="K14" s="22"/>
      <c r="L14" s="21"/>
      <c r="M14" s="20">
        <f>[1]rodb!M14</f>
        <v>105.37749272538638</v>
      </c>
      <c r="N14" s="20">
        <f>[1]rodb!N14</f>
        <v>115.87392443954344</v>
      </c>
      <c r="O14" s="20">
        <f>[1]rodb!O14</f>
        <v>95.15898298047135</v>
      </c>
      <c r="P14" s="20">
        <f>[1]rodb!P14</f>
        <v>113.76984634724624</v>
      </c>
      <c r="Q14" s="20">
        <f>[1]rodb!Q14</f>
        <v>112.69389129474526</v>
      </c>
      <c r="R14" s="22">
        <f>[1]rodb!R14</f>
        <v>-2.0804520590079201</v>
      </c>
      <c r="S14" s="22">
        <f>[1]rodb!S14</f>
        <v>-0.22432255451658722</v>
      </c>
      <c r="T14" s="22">
        <f>[1]rodb!T14</f>
        <v>-7.5067480486929234</v>
      </c>
      <c r="U14" s="22">
        <f>[1]rodb!U14</f>
        <v>-1.365044020910422</v>
      </c>
      <c r="V14" s="22">
        <f>[1]rodb!V14</f>
        <v>-1.5307920156611199</v>
      </c>
      <c r="W14" s="20">
        <f>[1]rodb!W14</f>
        <v>3.2699238814142024</v>
      </c>
      <c r="X14" s="20">
        <f>[1]rodb!X14</f>
        <v>17.332890892463261</v>
      </c>
      <c r="Y14" s="20">
        <f>[1]rodb!Y14</f>
        <v>5.1594942953229381</v>
      </c>
      <c r="Z14" s="20">
        <f>[1]rodb!Z14</f>
        <v>74.237690930799587</v>
      </c>
      <c r="AA14" s="42">
        <f>[1]rodb!AA14</f>
        <v>108.71757470431058</v>
      </c>
      <c r="AB14" s="21">
        <f>[1]rodb!AB14</f>
        <v>-1.2018139805417771</v>
      </c>
      <c r="AC14" s="21">
        <f>[1]rodb!AC14</f>
        <v>-1.3040851114424878</v>
      </c>
      <c r="AD14" s="21">
        <f>[1]rodb!AD14</f>
        <v>-4.923261023672687E-2</v>
      </c>
      <c r="AE14" s="42">
        <f>[1]rodb!AE14</f>
        <v>81.541943704182259</v>
      </c>
      <c r="AF14" s="42">
        <f>[1]rodb!AF14</f>
        <v>99.015577940983391</v>
      </c>
      <c r="AG14" s="42">
        <f>[1]rodb!AG14</f>
        <v>110.30519839084918</v>
      </c>
      <c r="AH14" s="42">
        <f>[1]rodb!AH14</f>
        <v>110.96981588527956</v>
      </c>
      <c r="AI14" s="42">
        <f>[1]rodb!AI14</f>
        <v>107.13295267038555</v>
      </c>
      <c r="AJ14" s="21">
        <f>[1]rodb!AJ14</f>
        <v>-2.4971120523681334</v>
      </c>
      <c r="AK14" s="21">
        <f>[1]rodb!AK14</f>
        <v>-1.0874166024560816</v>
      </c>
      <c r="AL14" s="21">
        <f>[1]rodb!AL14</f>
        <v>-7.0461912407217326</v>
      </c>
      <c r="AM14" s="21">
        <f>[1]rodb!AM14</f>
        <v>-2.2465858882991352</v>
      </c>
      <c r="AN14" s="21">
        <f>[1]rodb!AN14</f>
        <v>-2.4367233802859434</v>
      </c>
      <c r="AO14" s="42">
        <f>[1]rodb!AO14</f>
        <v>69.554610629440887</v>
      </c>
      <c r="AP14" s="42">
        <f>[1]rodb!AP14</f>
        <v>63.625412599091966</v>
      </c>
      <c r="AQ14" s="42">
        <f>[1]rodb!AQ14</f>
        <v>8.5245219212531005</v>
      </c>
      <c r="AR14" s="21">
        <f>[1]rodb!AR14</f>
        <v>1.7972056933810654</v>
      </c>
      <c r="AS14" s="32">
        <f>[1]rodb!AS14</f>
        <v>26.487241178953969</v>
      </c>
      <c r="AT14" s="32">
        <f>[1]rodb!AT14</f>
        <v>25.999891992202862</v>
      </c>
      <c r="AU14" s="42">
        <f>[1]rodb!AU14</f>
        <v>25.841982901764545</v>
      </c>
      <c r="AV14" s="42">
        <f>[1]rodb!AV14</f>
        <v>11.881120604456312</v>
      </c>
      <c r="AW14" s="42">
        <f>[1]rodb!AW14</f>
        <v>108.03169709779883</v>
      </c>
      <c r="AX14" s="42">
        <f>[1]rodb!AX14</f>
        <v>94.268932984463078</v>
      </c>
      <c r="AY14" s="21">
        <f>[1]rodb!AY14</f>
        <v>-0.33297983330841108</v>
      </c>
      <c r="AZ14" s="42">
        <f>[1]rodb!AZ14</f>
        <v>63.792794409335102</v>
      </c>
      <c r="BA14" s="45">
        <v>37</v>
      </c>
    </row>
    <row r="15" spans="1:53" x14ac:dyDescent="0.2">
      <c r="A15" s="30">
        <f>[1]rodb!A15</f>
        <v>2014</v>
      </c>
      <c r="B15" s="19"/>
      <c r="C15" s="31"/>
      <c r="D15" s="20">
        <f>[1]rodb!D15</f>
        <v>140.93423770156105</v>
      </c>
      <c r="E15" s="20">
        <f>[1]rodb!E15</f>
        <v>142.45941424553541</v>
      </c>
      <c r="F15" s="21"/>
      <c r="G15" s="22"/>
      <c r="H15" s="22">
        <f>[1]rodb!H15</f>
        <v>9.7140689489407137</v>
      </c>
      <c r="I15" s="22">
        <f>[1]rodb!I15</f>
        <v>0.61906321515812213</v>
      </c>
      <c r="J15" s="22"/>
      <c r="K15" s="22"/>
      <c r="L15" s="21"/>
      <c r="M15" s="20">
        <f>[1]rodb!M15</f>
        <v>108.76610064676602</v>
      </c>
      <c r="N15" s="20">
        <f>[1]rodb!N15</f>
        <v>118.2674419044084</v>
      </c>
      <c r="O15" s="20">
        <f>[1]rodb!O15</f>
        <v>83.413634920453902</v>
      </c>
      <c r="P15" s="20">
        <f>[1]rodb!P15</f>
        <v>114.83592923630067</v>
      </c>
      <c r="Q15" s="20">
        <f>[1]rodb!Q15</f>
        <v>113.28215208750241</v>
      </c>
      <c r="R15" s="22">
        <f>[1]rodb!R15</f>
        <v>3.2156847100266006</v>
      </c>
      <c r="S15" s="22">
        <f>[1]rodb!S15</f>
        <v>2.0656221634348437</v>
      </c>
      <c r="T15" s="22">
        <f>[1]rodb!T15</f>
        <v>-12.342868420974851</v>
      </c>
      <c r="U15" s="22">
        <f>[1]rodb!U15</f>
        <v>0.93705223596816101</v>
      </c>
      <c r="V15" s="22">
        <f>[1]rodb!V15</f>
        <v>0.52199882886161397</v>
      </c>
      <c r="W15" s="20">
        <f>[1]rodb!W15</f>
        <v>3.3575479626548219</v>
      </c>
      <c r="X15" s="20">
        <f>[1]rodb!X15</f>
        <v>17.599056061768827</v>
      </c>
      <c r="Y15" s="20">
        <f>[1]rodb!Y15</f>
        <v>4.4991790413592412</v>
      </c>
      <c r="Z15" s="20">
        <f>[1]rodb!Z15</f>
        <v>74.544216934217104</v>
      </c>
      <c r="AA15" s="42">
        <f>[1]rodb!AA15</f>
        <v>109.55427357866296</v>
      </c>
      <c r="AB15" s="21">
        <f>[1]rodb!AB15</f>
        <v>0.76960774431182877</v>
      </c>
      <c r="AC15" s="21">
        <f>[1]rodb!AC15</f>
        <v>1.5714238340572173</v>
      </c>
      <c r="AD15" s="21">
        <f>[1]rodb!AD15</f>
        <v>0.23244023257111834</v>
      </c>
      <c r="AE15" s="42">
        <f>[1]rodb!AE15</f>
        <v>84.923142912745249</v>
      </c>
      <c r="AF15" s="42">
        <f>[1]rodb!AF15</f>
        <v>96.113911512294138</v>
      </c>
      <c r="AG15" s="42">
        <f>[1]rodb!AG15</f>
        <v>104.16783248088997</v>
      </c>
      <c r="AH15" s="42">
        <f>[1]rodb!AH15</f>
        <v>112.02261444122431</v>
      </c>
      <c r="AI15" s="42">
        <f>[1]rodb!AI15</f>
        <v>107.05414966205446</v>
      </c>
      <c r="AJ15" s="21">
        <f>[1]rodb!AJ15</f>
        <v>4.1465766634522616</v>
      </c>
      <c r="AK15" s="21">
        <f>[1]rodb!AK15</f>
        <v>-2.9305150654362122</v>
      </c>
      <c r="AL15" s="21">
        <f>[1]rodb!AL15</f>
        <v>-5.5639861035491904</v>
      </c>
      <c r="AM15" s="21">
        <f>[1]rodb!AM15</f>
        <v>0.94872515336343888</v>
      </c>
      <c r="AN15" s="21">
        <f>[1]rodb!AN15</f>
        <v>-7.3556274112551723E-2</v>
      </c>
      <c r="AO15" s="42">
        <f>[1]rodb!AO15</f>
        <v>70.483775706380797</v>
      </c>
      <c r="AP15" s="42">
        <f>[1]rodb!AP15</f>
        <v>63.966395064350003</v>
      </c>
      <c r="AQ15" s="42">
        <f>[1]rodb!AQ15</f>
        <v>9.2466394949962822</v>
      </c>
      <c r="AR15" s="21">
        <f>[1]rodb!AR15</f>
        <v>0.50483991987273491</v>
      </c>
      <c r="AS15" s="32">
        <f>[1]rodb!AS15</f>
        <v>26.56620425538339</v>
      </c>
      <c r="AT15" s="32">
        <f>[1]rodb!AT15</f>
        <v>26.234597070425114</v>
      </c>
      <c r="AU15" s="42">
        <f>[1]rodb!AU15</f>
        <v>25.704295827531009</v>
      </c>
      <c r="AV15" s="42">
        <f>[1]rodb!AV15</f>
        <v>12.562852138151055</v>
      </c>
      <c r="AW15" s="42">
        <f>[1]rodb!AW15</f>
        <v>108.18631243951758</v>
      </c>
      <c r="AX15" s="42">
        <f>[1]rodb!AX15</f>
        <v>94.18192340621377</v>
      </c>
      <c r="AY15" s="21">
        <f>[1]rodb!AY15</f>
        <v>-0.24571785183336026</v>
      </c>
      <c r="AZ15" s="42">
        <f>[1]rodb!AZ15</f>
        <v>63.636044125288009</v>
      </c>
      <c r="BA15" s="45">
        <v>38</v>
      </c>
    </row>
    <row r="16" spans="1:53" x14ac:dyDescent="0.2">
      <c r="A16" s="30">
        <f>[1]rodb!A16</f>
        <v>2015</v>
      </c>
      <c r="B16" s="19"/>
      <c r="C16" s="31"/>
      <c r="D16" s="20">
        <f>[1]rodb!D16</f>
        <v>147.66588843189362</v>
      </c>
      <c r="E16" s="20">
        <f>[1]rodb!E16</f>
        <v>157.3988699995104</v>
      </c>
      <c r="F16" s="21"/>
      <c r="G16" s="22"/>
      <c r="H16" s="22">
        <f>[1]rodb!H16</f>
        <v>10.48681537341305</v>
      </c>
      <c r="I16" s="22">
        <f>[1]rodb!I16</f>
        <v>4.7764481080795784</v>
      </c>
      <c r="J16" s="22"/>
      <c r="K16" s="22"/>
      <c r="L16" s="21"/>
      <c r="M16" s="20">
        <f>[1]rodb!M16</f>
        <v>109.03446368778422</v>
      </c>
      <c r="N16" s="20">
        <f>[1]rodb!N16</f>
        <v>126.09613733223486</v>
      </c>
      <c r="O16" s="20">
        <f>[1]rodb!O16</f>
        <v>78.06293559920887</v>
      </c>
      <c r="P16" s="20">
        <f>[1]rodb!P16</f>
        <v>113.88057825665585</v>
      </c>
      <c r="Q16" s="20">
        <f>[1]rodb!Q16</f>
        <v>113.58177288596546</v>
      </c>
      <c r="R16" s="22">
        <f>[1]rodb!R16</f>
        <v>0.2467340829747755</v>
      </c>
      <c r="S16" s="22">
        <f>[1]rodb!S16</f>
        <v>6.6194848740823709</v>
      </c>
      <c r="T16" s="22">
        <f>[1]rodb!T16</f>
        <v>-6.414657898972564</v>
      </c>
      <c r="U16" s="22">
        <f>[1]rodb!U16</f>
        <v>-0.83192689430758859</v>
      </c>
      <c r="V16" s="22">
        <f>[1]rodb!V16</f>
        <v>0.26449073657395239</v>
      </c>
      <c r="W16" s="20">
        <f>[1]rodb!W16</f>
        <v>3.3569533471964723</v>
      </c>
      <c r="X16" s="20">
        <f>[1]rodb!X16</f>
        <v>18.714524731450364</v>
      </c>
      <c r="Y16" s="20">
        <f>[1]rodb!Y16</f>
        <v>4.199464901942461</v>
      </c>
      <c r="Z16" s="20">
        <f>[1]rodb!Z16</f>
        <v>73.729057019410703</v>
      </c>
      <c r="AA16" s="42">
        <f>[1]rodb!AA16</f>
        <v>111.96965841140025</v>
      </c>
      <c r="AB16" s="21">
        <f>[1]rodb!AB16</f>
        <v>2.2047381209670203</v>
      </c>
      <c r="AC16" s="21">
        <f>[1]rodb!AC16</f>
        <v>0.50660718434436536</v>
      </c>
      <c r="AD16" s="21">
        <f>[1]rodb!AD16</f>
        <v>-0.1115334687645686</v>
      </c>
      <c r="AE16" s="42">
        <f>[1]rodb!AE16</f>
        <v>89.372402723853313</v>
      </c>
      <c r="AF16" s="42">
        <f>[1]rodb!AF16</f>
        <v>95.670413123768355</v>
      </c>
      <c r="AG16" s="42">
        <f>[1]rodb!AG16</f>
        <v>97.246781412540429</v>
      </c>
      <c r="AH16" s="42">
        <f>[1]rodb!AH16</f>
        <v>113.62351915823983</v>
      </c>
      <c r="AI16" s="42">
        <f>[1]rodb!AI16</f>
        <v>107.80924639322549</v>
      </c>
      <c r="AJ16" s="21">
        <f>[1]rodb!AJ16</f>
        <v>5.2391605615438319</v>
      </c>
      <c r="AK16" s="21">
        <f>[1]rodb!AK16</f>
        <v>-0.46142996528555358</v>
      </c>
      <c r="AL16" s="21">
        <f>[1]rodb!AL16</f>
        <v>-6.6441346656792799</v>
      </c>
      <c r="AM16" s="21">
        <f>[1]rodb!AM16</f>
        <v>1.4290906572757001</v>
      </c>
      <c r="AN16" s="21">
        <f>[1]rodb!AN16</f>
        <v>0.7053409265822097</v>
      </c>
      <c r="AO16" s="42">
        <f>[1]rodb!AO16</f>
        <v>70.91995105936914</v>
      </c>
      <c r="AP16" s="42">
        <f>[1]rodb!AP16</f>
        <v>65.449684864767249</v>
      </c>
      <c r="AQ16" s="42">
        <f>[1]rodb!AQ16</f>
        <v>7.713296629354109</v>
      </c>
      <c r="AR16" s="21">
        <f>[1]rodb!AR16</f>
        <v>1.1593816746040098</v>
      </c>
      <c r="AS16" s="32">
        <f>[1]rodb!AS16</f>
        <v>26.65024140104067</v>
      </c>
      <c r="AT16" s="32">
        <f>[1]rodb!AT16</f>
        <v>26.65024140104067</v>
      </c>
      <c r="AU16" s="42">
        <f>[1]rodb!AU16</f>
        <v>26.415065318149082</v>
      </c>
      <c r="AV16" s="42">
        <f>[1]rodb!AV16</f>
        <v>13.305027870188201</v>
      </c>
      <c r="AW16" s="42">
        <f>[1]rodb!AW16</f>
        <v>107.86832284516206</v>
      </c>
      <c r="AX16" s="42">
        <f>[1]rodb!AX16</f>
        <v>92.805027252056234</v>
      </c>
      <c r="AY16" s="21">
        <f>[1]rodb!AY16</f>
        <v>-1.8983927947612722</v>
      </c>
      <c r="AZ16" s="42">
        <f>[1]rodb!AZ16</f>
        <v>62.427982048742436</v>
      </c>
      <c r="BA16" s="45">
        <v>39</v>
      </c>
    </row>
    <row r="17" spans="1:53" x14ac:dyDescent="0.2">
      <c r="A17" s="30">
        <f>[1]rodb!A17</f>
        <v>2016</v>
      </c>
      <c r="B17" s="19"/>
      <c r="C17" s="31"/>
      <c r="D17" s="20">
        <f>[1]rodb!D17</f>
        <v>158.90551055499839</v>
      </c>
      <c r="E17" s="20">
        <f>[1]rodb!E17</f>
        <v>169.39789030436825</v>
      </c>
      <c r="F17" s="21"/>
      <c r="G17" s="22"/>
      <c r="H17" s="22">
        <f>[1]rodb!H17</f>
        <v>7.6233204881935857</v>
      </c>
      <c r="I17" s="22">
        <f>[1]rodb!I17</f>
        <v>7.611522364752954</v>
      </c>
      <c r="J17" s="22"/>
      <c r="K17" s="22"/>
      <c r="L17" s="21"/>
      <c r="M17" s="20">
        <f>[1]rodb!M17</f>
        <v>111.08035113593515</v>
      </c>
      <c r="N17" s="20">
        <f>[1]rodb!N17</f>
        <v>130.58483711906914</v>
      </c>
      <c r="O17" s="20">
        <f>[1]rodb!O17</f>
        <v>85.094742841356876</v>
      </c>
      <c r="P17" s="20">
        <f>[1]rodb!P17</f>
        <v>114.7865839301234</v>
      </c>
      <c r="Q17" s="20">
        <f>[1]rodb!Q17</f>
        <v>115.50588264943829</v>
      </c>
      <c r="R17" s="22">
        <f>[1]rodb!R17</f>
        <v>1.8763676905031001</v>
      </c>
      <c r="S17" s="22">
        <f>[1]rodb!S17</f>
        <v>3.5597440824119531</v>
      </c>
      <c r="T17" s="22">
        <f>[1]rodb!T17</f>
        <v>9.0078693405161392</v>
      </c>
      <c r="U17" s="22">
        <f>[1]rodb!U17</f>
        <v>0.79557523094557769</v>
      </c>
      <c r="V17" s="22">
        <f>[1]rodb!V17</f>
        <v>1.6940304016953567</v>
      </c>
      <c r="W17" s="20">
        <f>[1]rodb!W17</f>
        <v>3.3629723609927011</v>
      </c>
      <c r="X17" s="20">
        <f>[1]rodb!X17</f>
        <v>19.057867842955105</v>
      </c>
      <c r="Y17" s="20">
        <f>[1]rodb!Y17</f>
        <v>4.5014905941164818</v>
      </c>
      <c r="Z17" s="20">
        <f>[1]rodb!Z17</f>
        <v>73.07766920193572</v>
      </c>
      <c r="AA17" s="42">
        <f>[1]rodb!AA17</f>
        <v>111.29948681444024</v>
      </c>
      <c r="AB17" s="21">
        <f>[1]rodb!AB17</f>
        <v>-0.59852964318034552</v>
      </c>
      <c r="AC17" s="21">
        <f>[1]rodb!AC17</f>
        <v>-9.7249830044032759E-2</v>
      </c>
      <c r="AD17" s="21">
        <f>[1]rodb!AD17</f>
        <v>-0.74231623788300061</v>
      </c>
      <c r="AE17" s="42">
        <f>[1]rodb!AE17</f>
        <v>93.673186721664976</v>
      </c>
      <c r="AF17" s="42">
        <f>[1]rodb!AF17</f>
        <v>97.97653042191547</v>
      </c>
      <c r="AG17" s="42">
        <f>[1]rodb!AG17</f>
        <v>94.913088583997251</v>
      </c>
      <c r="AH17" s="42">
        <f>[1]rodb!AH17</f>
        <v>114.3300337079469</v>
      </c>
      <c r="AI17" s="42">
        <f>[1]rodb!AI17</f>
        <v>108.7839148214388</v>
      </c>
      <c r="AJ17" s="21">
        <f>[1]rodb!AJ17</f>
        <v>4.8122058563205616</v>
      </c>
      <c r="AK17" s="21">
        <f>[1]rodb!AK17</f>
        <v>2.4104811747428068</v>
      </c>
      <c r="AL17" s="21">
        <f>[1]rodb!AL17</f>
        <v>-2.3997635650718108</v>
      </c>
      <c r="AM17" s="21">
        <f>[1]rodb!AM17</f>
        <v>0.62180308702033393</v>
      </c>
      <c r="AN17" s="21">
        <f>[1]rodb!AN17</f>
        <v>0.90406756453733639</v>
      </c>
      <c r="AO17" s="42">
        <f>[1]rodb!AO17</f>
        <v>71.380853191476362</v>
      </c>
      <c r="AP17" s="42">
        <f>[1]rodb!AP17</f>
        <v>65.544496540341115</v>
      </c>
      <c r="AQ17" s="42">
        <f>[1]rodb!AQ17</f>
        <v>8.1763615734312385</v>
      </c>
      <c r="AR17" s="21">
        <f>[1]rodb!AR17</f>
        <v>2.1865354202910581</v>
      </c>
      <c r="AS17" s="32">
        <f>[1]rodb!AS17</f>
        <v>27.102002734915075</v>
      </c>
      <c r="AT17" s="32">
        <f>[1]rodb!AT17</f>
        <v>27.359194350831729</v>
      </c>
      <c r="AU17" s="42">
        <f>[1]rodb!AU17</f>
        <v>27.482535395161229</v>
      </c>
      <c r="AV17" s="42">
        <f>[1]rodb!AV17</f>
        <v>13.408044265653503</v>
      </c>
      <c r="AW17" s="42">
        <f>[1]rodb!AW17</f>
        <v>108.00853489911434</v>
      </c>
      <c r="AX17" s="42">
        <f>[1]rodb!AX17</f>
        <v>95.050266263564723</v>
      </c>
      <c r="AY17" s="21">
        <f>[1]rodb!AY17</f>
        <v>2.3063643190046612</v>
      </c>
      <c r="AZ17" s="42">
        <f>[1]rodb!AZ17</f>
        <v>63.867798751789273</v>
      </c>
      <c r="BA17" s="45">
        <v>40</v>
      </c>
    </row>
    <row r="18" spans="1:53" x14ac:dyDescent="0.2">
      <c r="A18" s="30">
        <f>[1]rodb!A18</f>
        <v>2017</v>
      </c>
      <c r="B18" s="19"/>
      <c r="C18" s="31"/>
      <c r="D18" s="20">
        <f>[1]rodb!D18</f>
        <v>168.82724277995226</v>
      </c>
      <c r="E18" s="20">
        <f>[1]rodb!E18</f>
        <v>167.67860591125833</v>
      </c>
      <c r="F18" s="21"/>
      <c r="G18" s="22"/>
      <c r="H18" s="22">
        <f>[1]rodb!H18</f>
        <v>-1.0149384918671567</v>
      </c>
      <c r="I18" s="22">
        <f>[1]rodb!I18</f>
        <v>6.2437936798421578</v>
      </c>
      <c r="J18" s="22"/>
      <c r="K18" s="22"/>
      <c r="L18" s="21"/>
      <c r="M18" s="20">
        <f>[1]rodb!M18</f>
        <v>108.74361581211312</v>
      </c>
      <c r="N18" s="20">
        <f>[1]rodb!N18</f>
        <v>137.36554925311219</v>
      </c>
      <c r="O18" s="20">
        <f>[1]rodb!O18</f>
        <v>83.803138886144282</v>
      </c>
      <c r="P18" s="20">
        <f>[1]rodb!P18</f>
        <v>116.12553935621489</v>
      </c>
      <c r="Q18" s="20">
        <f>[1]rodb!Q18</f>
        <v>117.47289578488004</v>
      </c>
      <c r="R18" s="22">
        <f>[1]rodb!R18</f>
        <v>-2.1036441638201397</v>
      </c>
      <c r="S18" s="22">
        <f>[1]rodb!S18</f>
        <v>5.1925723411978542</v>
      </c>
      <c r="T18" s="22">
        <f>[1]rodb!T18</f>
        <v>-1.517842245108536</v>
      </c>
      <c r="U18" s="22">
        <f>[1]rodb!U18</f>
        <v>1.1664737988078766</v>
      </c>
      <c r="V18" s="22">
        <f>[1]rodb!V18</f>
        <v>1.7029549407554079</v>
      </c>
      <c r="W18" s="20">
        <f>[1]rodb!W18</f>
        <v>3.2371010174754513</v>
      </c>
      <c r="X18" s="20">
        <f>[1]rodb!X18</f>
        <v>19.711778707972247</v>
      </c>
      <c r="Y18" s="20">
        <f>[1]rodb!Y18</f>
        <v>4.3589343798337294</v>
      </c>
      <c r="Z18" s="20">
        <f>[1]rodb!Z18</f>
        <v>72.692185894718563</v>
      </c>
      <c r="AA18" s="42">
        <f>[1]rodb!AA18</f>
        <v>109.91150986030787</v>
      </c>
      <c r="AB18" s="21">
        <f>[1]rodb!AB18</f>
        <v>-1.2470650079873358</v>
      </c>
      <c r="AC18" s="21">
        <f>[1]rodb!AC18</f>
        <v>-1.0082224467225176</v>
      </c>
      <c r="AD18" s="21">
        <f>[1]rodb!AD18</f>
        <v>-4.1881145751665461E-2</v>
      </c>
      <c r="AE18" s="42">
        <f>[1]rodb!AE18</f>
        <v>98.173158831175925</v>
      </c>
      <c r="AF18" s="42">
        <f>[1]rodb!AF18</f>
        <v>99.819500413151204</v>
      </c>
      <c r="AG18" s="42">
        <f>[1]rodb!AG18</f>
        <v>95.039329777278084</v>
      </c>
      <c r="AH18" s="42">
        <f>[1]rodb!AH18</f>
        <v>115.60908474738471</v>
      </c>
      <c r="AI18" s="42">
        <f>[1]rodb!AI18</f>
        <v>110.2557938017367</v>
      </c>
      <c r="AJ18" s="21">
        <f>[1]rodb!AJ18</f>
        <v>4.8039062905822716</v>
      </c>
      <c r="AK18" s="21">
        <f>[1]rodb!AK18</f>
        <v>1.881032103606195</v>
      </c>
      <c r="AL18" s="21">
        <f>[1]rodb!AL18</f>
        <v>0.13300714913424549</v>
      </c>
      <c r="AM18" s="21">
        <f>[1]rodb!AM18</f>
        <v>1.1187358194130637</v>
      </c>
      <c r="AN18" s="21">
        <f>[1]rodb!AN18</f>
        <v>1.3530299793989675</v>
      </c>
      <c r="AO18" s="42">
        <f>[1]rodb!AO18</f>
        <v>70.690781516177637</v>
      </c>
      <c r="AP18" s="42">
        <f>[1]rodb!AP18</f>
        <v>64.754233874394359</v>
      </c>
      <c r="AQ18" s="42">
        <f>[1]rodb!AQ18</f>
        <v>8.3979091961583396</v>
      </c>
      <c r="AR18" s="21">
        <f>[1]rodb!AR18</f>
        <v>1.6108723873108799</v>
      </c>
      <c r="AS18" s="32">
        <f>[1]rodb!AS18</f>
        <v>27.526234899949703</v>
      </c>
      <c r="AT18" s="32">
        <f>[1]rodb!AT18</f>
        <v>27.984065819378973</v>
      </c>
      <c r="AU18" s="42">
        <f>[1]rodb!AU18</f>
        <v>29.0158440745615</v>
      </c>
      <c r="AV18" s="42">
        <f>[1]rodb!AV18</f>
        <v>13.387325102656217</v>
      </c>
      <c r="AW18" s="42">
        <f>[1]rodb!AW18</f>
        <v>107.78735924740144</v>
      </c>
      <c r="AX18" s="42">
        <f>[1]rodb!AX18</f>
        <v>97.59042741686828</v>
      </c>
      <c r="AY18" s="21">
        <f>[1]rodb!AY18</f>
        <v>2.9872731873552549</v>
      </c>
      <c r="AZ18" s="42">
        <f>[1]rodb!AZ18</f>
        <v>65.775704379255487</v>
      </c>
      <c r="BA18" s="45">
        <v>41</v>
      </c>
    </row>
    <row r="19" spans="1:53" x14ac:dyDescent="0.2">
      <c r="A19" s="30">
        <f>[1]rodb!A19</f>
        <v>2018</v>
      </c>
      <c r="B19" s="19"/>
      <c r="C19" s="31"/>
      <c r="D19" s="20">
        <f>[1]rodb!D19</f>
        <v>175.48952495764283</v>
      </c>
      <c r="E19" s="20">
        <f>[1]rodb!E19</f>
        <v>171.73830165222714</v>
      </c>
      <c r="F19" s="21"/>
      <c r="G19" s="22"/>
      <c r="H19" s="22">
        <f>[1]rodb!H19</f>
        <v>2.4211173028939159</v>
      </c>
      <c r="I19" s="22">
        <f>[1]rodb!I19</f>
        <v>3.9462127485989429</v>
      </c>
      <c r="J19" s="22"/>
      <c r="K19" s="22"/>
      <c r="L19" s="21"/>
      <c r="M19" s="20">
        <f>[1]rodb!M19</f>
        <v>103.98688579130098</v>
      </c>
      <c r="N19" s="20">
        <f>[1]rodb!N19</f>
        <v>144.78350406135451</v>
      </c>
      <c r="O19" s="20">
        <f>[1]rodb!O19</f>
        <v>87.419644285573654</v>
      </c>
      <c r="P19" s="20">
        <f>[1]rodb!P19</f>
        <v>116.84759341978213</v>
      </c>
      <c r="Q19" s="20">
        <f>[1]rodb!Q19</f>
        <v>119.30895884405909</v>
      </c>
      <c r="R19" s="22">
        <f>[1]rodb!R19</f>
        <v>-4.374261408624502</v>
      </c>
      <c r="S19" s="22">
        <f>[1]rodb!S19</f>
        <v>5.4001566248418342</v>
      </c>
      <c r="T19" s="22">
        <f>[1]rodb!T19</f>
        <v>4.3154772571738498</v>
      </c>
      <c r="U19" s="22">
        <f>[1]rodb!U19</f>
        <v>0.62178747893892883</v>
      </c>
      <c r="V19" s="22">
        <f>[1]rodb!V19</f>
        <v>1.5629673950843248</v>
      </c>
      <c r="W19" s="20">
        <f>[1]rodb!W19</f>
        <v>3.0478646265505387</v>
      </c>
      <c r="X19" s="20">
        <f>[1]rodb!X19</f>
        <v>20.456516941775131</v>
      </c>
      <c r="Y19" s="20">
        <f>[1]rodb!Y19</f>
        <v>4.4770680871920492</v>
      </c>
      <c r="Z19" s="20">
        <f>[1]rodb!Z19</f>
        <v>72.018550344482293</v>
      </c>
      <c r="AA19" s="42">
        <f>[1]rodb!AA19</f>
        <v>117.40948817819248</v>
      </c>
      <c r="AB19" s="21">
        <f>[1]rodb!AB19</f>
        <v>6.821831787602739</v>
      </c>
      <c r="AC19" s="21">
        <f>[1]rodb!AC19</f>
        <v>4.5147350626918437</v>
      </c>
      <c r="AD19" s="21">
        <f>[1]rodb!AD19</f>
        <v>1.3304282946495993</v>
      </c>
      <c r="AE19" s="42">
        <f>[1]rodb!AE19</f>
        <v>111.97692452638752</v>
      </c>
      <c r="AF19" s="42">
        <f>[1]rodb!AF19</f>
        <v>101.0328151710811</v>
      </c>
      <c r="AG19" s="42">
        <f>[1]rodb!AG19</f>
        <v>94.235643551334746</v>
      </c>
      <c r="AH19" s="42">
        <f>[1]rodb!AH19</f>
        <v>117.30553800443793</v>
      </c>
      <c r="AI19" s="42">
        <f>[1]rodb!AI19</f>
        <v>112.32673114428181</v>
      </c>
      <c r="AJ19" s="21">
        <f>[1]rodb!AJ19</f>
        <v>14.060631092607846</v>
      </c>
      <c r="AK19" s="21">
        <f>[1]rodb!AK19</f>
        <v>1.2155087461948932</v>
      </c>
      <c r="AL19" s="21">
        <f>[1]rodb!AL19</f>
        <v>-0.84563540991582364</v>
      </c>
      <c r="AM19" s="21">
        <f>[1]rodb!AM19</f>
        <v>1.4674047984724492</v>
      </c>
      <c r="AN19" s="21">
        <f>[1]rodb!AN19</f>
        <v>1.8783025101330342</v>
      </c>
      <c r="AO19" s="42">
        <f>[1]rodb!AO19</f>
        <v>72.912237971148969</v>
      </c>
      <c r="AP19" s="42">
        <f>[1]rodb!AP19</f>
        <v>68.263462366425998</v>
      </c>
      <c r="AQ19" s="42">
        <f>[1]rodb!AQ19</f>
        <v>6.3758509326822237</v>
      </c>
      <c r="AR19" s="21">
        <f>[1]rodb!AR19</f>
        <v>1.7662879301490131</v>
      </c>
      <c r="AS19" s="32">
        <f>[1]rodb!AS19</f>
        <v>27.873495089242414</v>
      </c>
      <c r="AT19" s="32">
        <f>[1]rodb!AT19</f>
        <v>28.582599869223305</v>
      </c>
      <c r="AU19" s="42">
        <f>[1]rodb!AU19</f>
        <v>29.994791251452934</v>
      </c>
      <c r="AV19" s="42">
        <f>[1]rodb!AV19</f>
        <v>13.710143383549838</v>
      </c>
      <c r="AW19" s="42">
        <f>[1]rodb!AW19</f>
        <v>107.66685165039934</v>
      </c>
      <c r="AX19" s="42">
        <f>[1]rodb!AX19</f>
        <v>92.622754407690294</v>
      </c>
      <c r="AY19" s="21">
        <f>[1]rodb!AY19</f>
        <v>-4.9230239778838447</v>
      </c>
      <c r="AZ19" s="42">
        <f>[1]rodb!AZ19</f>
        <v>62.537550681042745</v>
      </c>
      <c r="BA19" s="45">
        <v>42</v>
      </c>
    </row>
    <row r="20" spans="1:53" x14ac:dyDescent="0.2">
      <c r="A20" s="30">
        <f>[1]rodb!A20</f>
        <v>2019</v>
      </c>
      <c r="B20" s="19"/>
      <c r="C20" s="31"/>
      <c r="D20" s="20">
        <f>[1]rodb!D20</f>
        <v>176.03722269062504</v>
      </c>
      <c r="E20" s="20">
        <f>[1]rodb!E20</f>
        <v>169.95077314423995</v>
      </c>
      <c r="F20" s="21"/>
      <c r="G20" s="22"/>
      <c r="H20" s="22">
        <f>[1]rodb!H20</f>
        <v>-1.0408444073279233</v>
      </c>
      <c r="I20" s="22">
        <f>[1]rodb!I20</f>
        <v>0.31209710842536875</v>
      </c>
      <c r="J20" s="22"/>
      <c r="K20" s="22"/>
      <c r="L20" s="21"/>
      <c r="M20" s="20">
        <f>[1]rodb!M20</f>
        <v>100.05801054420961</v>
      </c>
      <c r="N20" s="20">
        <f>[1]rodb!N20</f>
        <v>147.91324493956435</v>
      </c>
      <c r="O20" s="20">
        <f>[1]rodb!O20</f>
        <v>86.97228534223305</v>
      </c>
      <c r="P20" s="20">
        <f>[1]rodb!P20</f>
        <v>117.29807480073472</v>
      </c>
      <c r="Q20" s="20">
        <f>[1]rodb!Q20</f>
        <v>120.00308428898889</v>
      </c>
      <c r="R20" s="22">
        <f>[1]rodb!R20</f>
        <v>-3.778241089916401</v>
      </c>
      <c r="S20" s="22">
        <f>[1]rodb!S20</f>
        <v>2.1616695206406744</v>
      </c>
      <c r="T20" s="22">
        <f>[1]rodb!T20</f>
        <v>-0.51173731830710389</v>
      </c>
      <c r="U20" s="22">
        <f>[1]rodb!U20</f>
        <v>0.3855290192706029</v>
      </c>
      <c r="V20" s="22">
        <f>[1]rodb!V20</f>
        <v>0.58178820069749726</v>
      </c>
      <c r="W20" s="20">
        <f>[1]rodb!W20</f>
        <v>2.9157454896440607</v>
      </c>
      <c r="X20" s="20">
        <f>[1]rodb!X20</f>
        <v>20.777836233920972</v>
      </c>
      <c r="Y20" s="20">
        <f>[1]rodb!Y20</f>
        <v>4.4283933888073204</v>
      </c>
      <c r="Z20" s="20">
        <f>[1]rodb!Z20</f>
        <v>71.878024887627646</v>
      </c>
      <c r="AA20" s="42">
        <f>[1]rodb!AA20</f>
        <v>118.74145988124309</v>
      </c>
      <c r="AB20" s="21">
        <f>[1]rodb!AB20</f>
        <v>1.1344668337443631</v>
      </c>
      <c r="AC20" s="21">
        <f>[1]rodb!AC20</f>
        <v>1.4404294260039086</v>
      </c>
      <c r="AD20" s="21">
        <f>[1]rodb!AD20</f>
        <v>-0.44685624327186479</v>
      </c>
      <c r="AE20" s="42">
        <f>[1]rodb!AE20</f>
        <v>119.65905114294033</v>
      </c>
      <c r="AF20" s="42">
        <f>[1]rodb!AF20</f>
        <v>100.52573342622222</v>
      </c>
      <c r="AG20" s="42">
        <f>[1]rodb!AG20</f>
        <v>93.446090885011529</v>
      </c>
      <c r="AH20" s="42">
        <f>[1]rodb!AH20</f>
        <v>121.32592892683779</v>
      </c>
      <c r="AI20" s="42">
        <f>[1]rodb!AI20</f>
        <v>115.35284159726623</v>
      </c>
      <c r="AJ20" s="21">
        <f>[1]rodb!AJ20</f>
        <v>6.8604550884432625</v>
      </c>
      <c r="AK20" s="21">
        <f>[1]rodb!AK20</f>
        <v>-0.50189806549509886</v>
      </c>
      <c r="AL20" s="21">
        <f>[1]rodb!AL20</f>
        <v>-0.83784928565073802</v>
      </c>
      <c r="AM20" s="21">
        <f>[1]rodb!AM20</f>
        <v>3.4272814317153122</v>
      </c>
      <c r="AN20" s="21">
        <f>[1]rodb!AN20</f>
        <v>2.6940252085653871</v>
      </c>
      <c r="AO20" s="42">
        <f>[1]rodb!AO20</f>
        <v>74.294476810075381</v>
      </c>
      <c r="AP20" s="42">
        <f>[1]rodb!AP20</f>
        <v>69.347773562271726</v>
      </c>
      <c r="AQ20" s="42">
        <f>[1]rodb!AQ20</f>
        <v>6.6582382166164091</v>
      </c>
      <c r="AR20" s="21">
        <f>[1]rodb!AR20</f>
        <v>0.4535711919664065</v>
      </c>
      <c r="AS20" s="32">
        <f>[1]rodb!AS20</f>
        <v>27.971319876570707</v>
      </c>
      <c r="AT20" s="32">
        <f>[1]rodb!AT20</f>
        <v>28.918163548146207</v>
      </c>
      <c r="AU20" s="42">
        <f>[1]rodb!AU20</f>
        <v>29.863027117281874</v>
      </c>
      <c r="AV20" s="42">
        <f>[1]rodb!AV20</f>
        <v>13.347767448565879</v>
      </c>
      <c r="AW20" s="42">
        <f>[1]rodb!AW20</f>
        <v>107.1928038696027</v>
      </c>
      <c r="AX20" s="42">
        <f>[1]rodb!AX20</f>
        <v>92.218199156747815</v>
      </c>
      <c r="AY20" s="21">
        <f>[1]rodb!AY20</f>
        <v>-0.54647900992588205</v>
      </c>
      <c r="AZ20" s="42">
        <f>[1]rodb!AZ20</f>
        <v>62.195796093249086</v>
      </c>
      <c r="BA20" s="45">
        <v>43</v>
      </c>
    </row>
    <row r="21" spans="1:53" x14ac:dyDescent="0.2">
      <c r="A21" s="30">
        <f>[1]rodb!A21</f>
        <v>2020</v>
      </c>
      <c r="B21" s="19"/>
      <c r="C21" s="31"/>
      <c r="D21" s="20">
        <f>[1]rodb!D21</f>
        <v>158.33192221306942</v>
      </c>
      <c r="E21" s="20">
        <f>[1]rodb!E21</f>
        <v>156.1032277165464</v>
      </c>
      <c r="F21" s="21"/>
      <c r="G21" s="22"/>
      <c r="H21" s="22">
        <f>[1]rodb!H21</f>
        <v>-8.1479743642830726</v>
      </c>
      <c r="I21" s="22">
        <f>[1]rodb!I21</f>
        <v>-10.057702687500147</v>
      </c>
      <c r="J21" s="22"/>
      <c r="K21" s="22"/>
      <c r="L21" s="21"/>
      <c r="M21" s="20">
        <f>[1]rodb!M21</f>
        <v>96.057785600100047</v>
      </c>
      <c r="N21" s="20">
        <f>[1]rodb!N21</f>
        <v>127.84681898025862</v>
      </c>
      <c r="O21" s="20">
        <f>[1]rodb!O21</f>
        <v>82.119920880358606</v>
      </c>
      <c r="P21" s="20">
        <f>[1]rodb!P21</f>
        <v>106.3761739252575</v>
      </c>
      <c r="Q21" s="20">
        <f>[1]rodb!Q21</f>
        <v>108.15258246840435</v>
      </c>
      <c r="R21" s="22">
        <f>[1]rodb!R21</f>
        <v>-3.9979057372343973</v>
      </c>
      <c r="S21" s="22">
        <f>[1]rodb!S21</f>
        <v>-13.566348279023055</v>
      </c>
      <c r="T21" s="22">
        <f>[1]rodb!T21</f>
        <v>-5.5792077243693612</v>
      </c>
      <c r="U21" s="22">
        <f>[1]rodb!U21</f>
        <v>-9.3112362620028204</v>
      </c>
      <c r="V21" s="22">
        <f>[1]rodb!V21</f>
        <v>-9.8751643683144046</v>
      </c>
      <c r="W21" s="20">
        <f>[1]rodb!W21</f>
        <v>3.105888309044869</v>
      </c>
      <c r="X21" s="20">
        <f>[1]rodb!X21</f>
        <v>19.926851993356941</v>
      </c>
      <c r="Y21" s="20">
        <f>[1]rodb!Y21</f>
        <v>4.6394804423071507</v>
      </c>
      <c r="Z21" s="20">
        <f>[1]rodb!Z21</f>
        <v>72.327779255291048</v>
      </c>
      <c r="AA21" s="42">
        <f>[1]rodb!AA21</f>
        <v>114.04578616483879</v>
      </c>
      <c r="AB21" s="21">
        <f>[1]rodb!AB21</f>
        <v>-3.9545359481857334</v>
      </c>
      <c r="AC21" s="21">
        <f>[1]rodb!AC21</f>
        <v>-3.192294169441412</v>
      </c>
      <c r="AD21" s="21">
        <f>[1]rodb!AD21</f>
        <v>-0.26669886400908505</v>
      </c>
      <c r="AE21" s="42">
        <f>[1]rodb!AE21</f>
        <v>120.07739320853436</v>
      </c>
      <c r="AF21" s="42">
        <f>[1]rodb!AF21</f>
        <v>89.808353960299073</v>
      </c>
      <c r="AG21" s="42">
        <f>[1]rodb!AG21</f>
        <v>92.845295208030322</v>
      </c>
      <c r="AH21" s="42">
        <f>[1]rodb!AH21</f>
        <v>104.97120941901829</v>
      </c>
      <c r="AI21" s="42">
        <f>[1]rodb!AI21</f>
        <v>102.0817221842108</v>
      </c>
      <c r="AJ21" s="21">
        <f>[1]rodb!AJ21</f>
        <v>0.34961171896163989</v>
      </c>
      <c r="AK21" s="21">
        <f>[1]rodb!AK21</f>
        <v>-10.661329294144185</v>
      </c>
      <c r="AL21" s="21">
        <f>[1]rodb!AL21</f>
        <v>-0.64293291596381197</v>
      </c>
      <c r="AM21" s="21">
        <f>[1]rodb!AM21</f>
        <v>-13.47998705015624</v>
      </c>
      <c r="AN21" s="21">
        <f>[1]rodb!AN21</f>
        <v>-11.504804935269098</v>
      </c>
      <c r="AO21" s="42">
        <f>[1]rodb!AO21</f>
        <v>72.11510873442397</v>
      </c>
      <c r="AP21" s="42">
        <f>[1]rodb!AP21</f>
        <v>66.783501768046108</v>
      </c>
      <c r="AQ21" s="42">
        <f>[1]rodb!AQ21</f>
        <v>7.3931899430567345</v>
      </c>
      <c r="AR21" s="21">
        <f>[1]rodb!AR21</f>
        <v>-3.744234388485479</v>
      </c>
      <c r="AS21" s="32">
        <f>[1]rodb!AS21</f>
        <v>25.236219430450493</v>
      </c>
      <c r="AT21" s="32">
        <f>[1]rodb!AT21</f>
        <v>26.510644343034627</v>
      </c>
      <c r="AU21" s="42">
        <f>[1]rodb!AU21</f>
        <v>29.19818614352257</v>
      </c>
      <c r="AV21" s="42">
        <f>[1]rodb!AV21</f>
        <v>12.852856487444074</v>
      </c>
      <c r="AW21" s="42">
        <f>[1]rodb!AW21</f>
        <v>105.16090449650764</v>
      </c>
      <c r="AX21" s="42">
        <f>[1]rodb!AX21</f>
        <v>91.59048694350021</v>
      </c>
      <c r="AY21" s="21">
        <f>[1]rodb!AY21</f>
        <v>-6.1644019096358633</v>
      </c>
      <c r="AZ21" s="42">
        <f>[1]rodb!AZ21</f>
        <v>58.361797251163608</v>
      </c>
      <c r="BA21" s="45">
        <v>44</v>
      </c>
    </row>
    <row r="22" spans="1:53" x14ac:dyDescent="0.2">
      <c r="A22" s="30">
        <f>[1]rodb!A22</f>
        <v>2021</v>
      </c>
      <c r="B22" s="19"/>
      <c r="C22" s="31"/>
      <c r="D22" s="20">
        <f>[1]rodb!D22</f>
        <v>176.63776428100539</v>
      </c>
      <c r="E22" s="20">
        <f>[1]rodb!E22</f>
        <v>184.97274073071847</v>
      </c>
      <c r="F22" s="21"/>
      <c r="G22" s="22"/>
      <c r="H22" s="22">
        <f>[1]rodb!H22</f>
        <v>18.493860400243346</v>
      </c>
      <c r="I22" s="22">
        <f>[1]rodb!I22</f>
        <v>11.561687505632356</v>
      </c>
      <c r="J22" s="22"/>
      <c r="K22" s="22"/>
      <c r="L22" s="21"/>
      <c r="M22" s="20">
        <f>[1]rodb!M22</f>
        <v>94.033257803014465</v>
      </c>
      <c r="N22" s="20">
        <f>[1]rodb!N22</f>
        <v>142.24073881385362</v>
      </c>
      <c r="O22" s="20">
        <f>[1]rodb!O22</f>
        <v>101.30293407838712</v>
      </c>
      <c r="P22" s="20">
        <f>[1]rodb!P22</f>
        <v>110.47451918955639</v>
      </c>
      <c r="Q22" s="20">
        <f>[1]rodb!Q22</f>
        <v>114.69406829748685</v>
      </c>
      <c r="R22" s="22">
        <f>[1]rodb!R22</f>
        <v>-2.10761447855351</v>
      </c>
      <c r="S22" s="22">
        <f>[1]rodb!S22</f>
        <v>11.258723485187105</v>
      </c>
      <c r="T22" s="22">
        <f>[1]rodb!T22</f>
        <v>23.3597560645199</v>
      </c>
      <c r="U22" s="22">
        <f>[1]rodb!U22</f>
        <v>3.8526909862150793</v>
      </c>
      <c r="V22" s="22">
        <f>[1]rodb!V22</f>
        <v>6.0483861594276211</v>
      </c>
      <c r="W22" s="20">
        <f>[1]rodb!W22</f>
        <v>2.8670197326576168</v>
      </c>
      <c r="X22" s="20">
        <f>[1]rodb!X22</f>
        <v>20.905892075775416</v>
      </c>
      <c r="Y22" s="20">
        <f>[1]rodb!Y22</f>
        <v>5.3968306011627289</v>
      </c>
      <c r="Z22" s="20">
        <f>[1]rodb!Z22</f>
        <v>70.83025759040423</v>
      </c>
      <c r="AA22" s="42">
        <f>[1]rodb!AA22</f>
        <v>114.73546110468018</v>
      </c>
      <c r="AB22" s="21">
        <f>[1]rodb!AB22</f>
        <v>0.60473513580288074</v>
      </c>
      <c r="AC22" s="21">
        <f>[1]rodb!AC22</f>
        <v>-0.52304699669077914</v>
      </c>
      <c r="AD22" s="21">
        <f>[1]rodb!AD22</f>
        <v>0.10296317182694192</v>
      </c>
      <c r="AE22" s="42">
        <f>[1]rodb!AE22</f>
        <v>94.594484138776139</v>
      </c>
      <c r="AF22" s="42">
        <f>[1]rodb!AF22</f>
        <v>101.94465676327215</v>
      </c>
      <c r="AG22" s="42">
        <f>[1]rodb!AG22</f>
        <v>123.5556041800015</v>
      </c>
      <c r="AH22" s="42">
        <f>[1]rodb!AH22</f>
        <v>111.30512276720053</v>
      </c>
      <c r="AI22" s="42">
        <f>[1]rodb!AI22</f>
        <v>109.56459599857875</v>
      </c>
      <c r="AJ22" s="21">
        <f>[1]rodb!AJ22</f>
        <v>-21.222070523718749</v>
      </c>
      <c r="AK22" s="21">
        <f>[1]rodb!AK22</f>
        <v>13.513556665717408</v>
      </c>
      <c r="AL22" s="21">
        <f>[1]rodb!AL22</f>
        <v>33.076860710239828</v>
      </c>
      <c r="AM22" s="21">
        <f>[1]rodb!AM22</f>
        <v>6.0339529126494762</v>
      </c>
      <c r="AN22" s="21">
        <f>[1]rodb!AN22</f>
        <v>7.3302777953381248</v>
      </c>
      <c r="AO22" s="42">
        <f>[1]rodb!AO22</f>
        <v>71.664125167693598</v>
      </c>
      <c r="AP22" s="42">
        <f>[1]rodb!AP22</f>
        <v>67.118257980864925</v>
      </c>
      <c r="AQ22" s="42">
        <f>[1]rodb!AQ22</f>
        <v>6.3432954441170741</v>
      </c>
      <c r="AR22" s="21">
        <f>[1]rodb!AR22</f>
        <v>4.6915746994676599</v>
      </c>
      <c r="AS22" s="32">
        <f>[1]rodb!AS22</f>
        <v>26.829819099436115</v>
      </c>
      <c r="AT22" s="32">
        <f>[1]rodb!AT22</f>
        <v>28.205026056247746</v>
      </c>
      <c r="AU22" s="42">
        <f>[1]rodb!AU22</f>
        <v>32.184016117472069</v>
      </c>
      <c r="AV22" s="42">
        <f>[1]rodb!AV22</f>
        <v>15.777436333768417</v>
      </c>
      <c r="AW22" s="42">
        <f>[1]rodb!AW22</f>
        <v>104.80530195476676</v>
      </c>
      <c r="AX22" s="42">
        <f>[1]rodb!AX22</f>
        <v>91.694652982897097</v>
      </c>
      <c r="AY22" s="21">
        <f>[1]rodb!AY22</f>
        <v>5.4109292333770931</v>
      </c>
      <c r="AZ22" s="42">
        <f>[1]rodb!AZ22</f>
        <v>61.519712799751083</v>
      </c>
      <c r="BA22" s="45">
        <v>45</v>
      </c>
    </row>
    <row r="23" spans="1:53" x14ac:dyDescent="0.2">
      <c r="A23" s="30">
        <f>[1]rodb!A23</f>
        <v>2022</v>
      </c>
      <c r="B23" s="19"/>
      <c r="C23" s="31"/>
      <c r="D23" s="20">
        <f>[1]rodb!D23</f>
        <v>183.22259002139819</v>
      </c>
      <c r="E23" s="20">
        <f>[1]rodb!E23</f>
        <v>193.08608933635287</v>
      </c>
      <c r="F23" s="21"/>
      <c r="G23" s="22"/>
      <c r="H23" s="22">
        <f>[1]rodb!H23</f>
        <v>4.3862401419708208</v>
      </c>
      <c r="I23" s="22">
        <f>[1]rodb!I23</f>
        <v>3.7278697266102556</v>
      </c>
      <c r="J23" s="22"/>
      <c r="K23" s="22"/>
      <c r="L23" s="21"/>
      <c r="M23" s="20">
        <f>[1]rodb!M23</f>
        <v>94.194115063266892</v>
      </c>
      <c r="N23" s="20">
        <f>[1]rodb!N23</f>
        <v>141.91137447754164</v>
      </c>
      <c r="O23" s="20">
        <f>[1]rodb!O23</f>
        <v>110.6014482755795</v>
      </c>
      <c r="P23" s="20">
        <f>[1]rodb!P23</f>
        <v>113.3002321069238</v>
      </c>
      <c r="Q23" s="20">
        <f>[1]rodb!Q23</f>
        <v>117.29023762445854</v>
      </c>
      <c r="R23" s="22">
        <f>[1]rodb!R23</f>
        <v>0.17106422133050803</v>
      </c>
      <c r="S23" s="22">
        <f>[1]rodb!S23</f>
        <v>-0.23155415182638528</v>
      </c>
      <c r="T23" s="22">
        <f>[1]rodb!T23</f>
        <v>9.1789189343689728</v>
      </c>
      <c r="U23" s="22">
        <f>[1]rodb!U23</f>
        <v>2.5577960765042818</v>
      </c>
      <c r="V23" s="22">
        <f>[1]rodb!V23</f>
        <v>2.2635602394344145</v>
      </c>
      <c r="W23" s="20">
        <f>[1]rodb!W23</f>
        <v>2.8083553622761714</v>
      </c>
      <c r="X23" s="20">
        <f>[1]rodb!X23</f>
        <v>20.395812121016537</v>
      </c>
      <c r="Y23" s="20">
        <f>[1]rodb!Y23</f>
        <v>5.761779947102359</v>
      </c>
      <c r="Z23" s="20">
        <f>[1]rodb!Z23</f>
        <v>71.034052569604938</v>
      </c>
      <c r="AA23" s="42">
        <f>[1]rodb!AA23</f>
        <v>114.18115881368892</v>
      </c>
      <c r="AB23" s="21">
        <f>[1]rodb!AB23</f>
        <v>-0.48311331619222964</v>
      </c>
      <c r="AC23" s="21">
        <f>[1]rodb!AC23</f>
        <v>-7.0991861651936716E-2</v>
      </c>
      <c r="AD23" s="21">
        <f>[1]rodb!AD23</f>
        <v>6.7638703880668061E-2</v>
      </c>
      <c r="AE23" s="42">
        <f>[1]rodb!AE23</f>
        <v>90.751890208348144</v>
      </c>
      <c r="AF23" s="42">
        <f>[1]rodb!AF23</f>
        <v>102.18365393680696</v>
      </c>
      <c r="AG23" s="42">
        <f>[1]rodb!AG23</f>
        <v>116.72423443345721</v>
      </c>
      <c r="AH23" s="42">
        <f>[1]rodb!AH23</f>
        <v>112.97291976191345</v>
      </c>
      <c r="AI23" s="42">
        <f>[1]rodb!AI23</f>
        <v>110.05688431054995</v>
      </c>
      <c r="AJ23" s="21">
        <f>[1]rodb!AJ23</f>
        <v>-4.0621754697564132</v>
      </c>
      <c r="AK23" s="21">
        <f>[1]rodb!AK23</f>
        <v>0.23443815607697704</v>
      </c>
      <c r="AL23" s="21">
        <f>[1]rodb!AL23</f>
        <v>-5.5289841297623603</v>
      </c>
      <c r="AM23" s="21">
        <f>[1]rodb!AM23</f>
        <v>1.4984009300283319</v>
      </c>
      <c r="AN23" s="21">
        <f>[1]rodb!AN23</f>
        <v>0.4493133091802326</v>
      </c>
      <c r="AO23" s="42">
        <f>[1]rodb!AO23</f>
        <v>71.564843938226431</v>
      </c>
      <c r="AP23" s="42">
        <f>[1]rodb!AP23</f>
        <v>66.748852680155039</v>
      </c>
      <c r="AQ23" s="42">
        <f>[1]rodb!AQ23</f>
        <v>6.7295490258156372</v>
      </c>
      <c r="AR23" s="21">
        <f>[1]rodb!AR23</f>
        <v>3.7888380986710546</v>
      </c>
      <c r="AS23" s="32">
        <f>[1]rodb!AS23</f>
        <v>27.469845883349212</v>
      </c>
      <c r="AT23" s="32">
        <f>[1]rodb!AT23</f>
        <v>29.723924738774048</v>
      </c>
      <c r="AU23" s="42">
        <f>[1]rodb!AU23</f>
        <v>35.736000018966827</v>
      </c>
      <c r="AV23" s="42">
        <f>[1]rodb!AV23</f>
        <v>19.222027286017688</v>
      </c>
      <c r="AW23" s="42">
        <f>[1]rodb!AW23</f>
        <v>104.74934176579886</v>
      </c>
      <c r="AX23" s="42">
        <f>[1]rodb!AX23</f>
        <v>92.881490305261821</v>
      </c>
      <c r="AY23" s="21">
        <f>[1]rodb!AY23</f>
        <v>2.760007519481178</v>
      </c>
      <c r="AZ23" s="42">
        <f>[1]rodb!AZ23</f>
        <v>63.217661498987439</v>
      </c>
      <c r="BA23" s="45">
        <v>46</v>
      </c>
    </row>
    <row r="24" spans="1:53" x14ac:dyDescent="0.2">
      <c r="A24" s="30">
        <f>[1]rodb!A24</f>
        <v>2023</v>
      </c>
      <c r="B24" s="19"/>
      <c r="C24" s="31"/>
      <c r="D24" s="20">
        <f>[1]rodb!D24</f>
        <v>189.98613026674701</v>
      </c>
      <c r="E24" s="20">
        <f>[1]rodb!E24</f>
        <v>201.16472330673</v>
      </c>
      <c r="F24" s="21"/>
      <c r="G24" s="22"/>
      <c r="H24" s="22">
        <f>[1]rodb!H24</f>
        <v>4.1839544206130119</v>
      </c>
      <c r="I24" s="22">
        <f>[1]rodb!I24</f>
        <v>3.6914335970029244</v>
      </c>
      <c r="J24" s="22"/>
      <c r="K24" s="22"/>
      <c r="L24" s="21"/>
      <c r="M24" s="20">
        <f>[1]rodb!M24</f>
        <v>94.86044370602832</v>
      </c>
      <c r="N24" s="20">
        <f>[1]rodb!N24</f>
        <v>145.56405441305708</v>
      </c>
      <c r="O24" s="20">
        <f>[1]rodb!O24</f>
        <v>117.30288392709056</v>
      </c>
      <c r="P24" s="20">
        <f>[1]rodb!P24</f>
        <v>115.87356149144593</v>
      </c>
      <c r="Q24" s="20">
        <f>[1]rodb!Q24</f>
        <v>120.23106528981735</v>
      </c>
      <c r="R24" s="22">
        <f>[1]rodb!R24</f>
        <v>0.70739944030886459</v>
      </c>
      <c r="S24" s="22">
        <f>[1]rodb!S24</f>
        <v>2.5739162551015271</v>
      </c>
      <c r="T24" s="22">
        <f>[1]rodb!T24</f>
        <v>6.0590848998771207</v>
      </c>
      <c r="U24" s="22">
        <f>[1]rodb!U24</f>
        <v>2.2712481136787144</v>
      </c>
      <c r="V24" s="22">
        <f>[1]rodb!V24</f>
        <v>2.5073081314531898</v>
      </c>
      <c r="W24" s="20">
        <f>[1]rodb!W24</f>
        <v>2.7590439198383256</v>
      </c>
      <c r="X24" s="20">
        <f>[1]rodb!X24</f>
        <v>20.409065095857343</v>
      </c>
      <c r="Y24" s="20">
        <f>[1]rodb!Y24</f>
        <v>5.9614199194509219</v>
      </c>
      <c r="Z24" s="20">
        <f>[1]rodb!Z24</f>
        <v>70.87047106485339</v>
      </c>
      <c r="AA24" s="42">
        <f>[1]rodb!AA24</f>
        <v>114.89955389972491</v>
      </c>
      <c r="AB24" s="21">
        <f>[1]rodb!AB24</f>
        <v>0.62917130418005396</v>
      </c>
      <c r="AC24" s="21">
        <f>[1]rodb!AC24</f>
        <v>0.42984113402366741</v>
      </c>
      <c r="AD24" s="21">
        <f>[1]rodb!AD24</f>
        <v>5.0746660899392282E-2</v>
      </c>
      <c r="AE24" s="42">
        <f>[1]rodb!AE24</f>
        <v>91.260780659426999</v>
      </c>
      <c r="AF24" s="42">
        <f>[1]rodb!AF24</f>
        <v>104.06157888282466</v>
      </c>
      <c r="AG24" s="42">
        <f>[1]rodb!AG24</f>
        <v>116.0600055307976</v>
      </c>
      <c r="AH24" s="42">
        <f>[1]rodb!AH24</f>
        <v>115.60166781874041</v>
      </c>
      <c r="AI24" s="42">
        <f>[1]rodb!AI24</f>
        <v>112.19436810818199</v>
      </c>
      <c r="AJ24" s="21">
        <f>[1]rodb!AJ24</f>
        <v>0.56074914793569075</v>
      </c>
      <c r="AK24" s="21">
        <f>[1]rodb!AK24</f>
        <v>1.8377938874441169</v>
      </c>
      <c r="AL24" s="21">
        <f>[1]rodb!AL24</f>
        <v>-0.56905826445002861</v>
      </c>
      <c r="AM24" s="21">
        <f>[1]rodb!AM24</f>
        <v>2.3268833472366302</v>
      </c>
      <c r="AN24" s="21">
        <f>[1]rodb!AN24</f>
        <v>1.9421627379534456</v>
      </c>
      <c r="AO24" s="42">
        <f>[1]rodb!AO24</f>
        <v>71.836004701263349</v>
      </c>
      <c r="AP24" s="42">
        <f>[1]rodb!AP24</f>
        <v>67.134748663837897</v>
      </c>
      <c r="AQ24" s="42">
        <f>[1]rodb!AQ24</f>
        <v>6.5444286009168531</v>
      </c>
      <c r="AR24" s="21">
        <f>[1]rodb!AR24</f>
        <v>4.0401224943541036</v>
      </c>
      <c r="AS24" s="32">
        <f>[1]rodb!AS24</f>
        <v>28.147098057577786</v>
      </c>
      <c r="AT24" s="32">
        <f>[1]rodb!AT24</f>
        <v>31.120183671885329</v>
      </c>
      <c r="AU24" s="42">
        <f>[1]rodb!AU24</f>
        <v>35.947169289155333</v>
      </c>
      <c r="AV24" s="42">
        <f>[1]rodb!AV24</f>
        <v>19.081589547362011</v>
      </c>
      <c r="AW24" s="42">
        <f>[1]rodb!AW24</f>
        <v>104.46171748331437</v>
      </c>
      <c r="AX24" s="42">
        <f>[1]rodb!AX24</f>
        <v>93.398171558979811</v>
      </c>
      <c r="AY24" s="21">
        <f>[1]rodb!AY24</f>
        <v>1.8663940117283895</v>
      </c>
      <c r="AZ24" s="42">
        <f>[1]rodb!AZ24</f>
        <v>64.397552147559267</v>
      </c>
      <c r="BA24" s="45">
        <v>47</v>
      </c>
    </row>
    <row r="25" spans="1:53" x14ac:dyDescent="0.2">
      <c r="A25" s="30">
        <f>[1]rodb!A25</f>
        <v>2024</v>
      </c>
      <c r="B25" s="19"/>
      <c r="C25" s="31"/>
      <c r="D25" s="20">
        <f>[1]rodb!D25</f>
        <v>196.43190837735662</v>
      </c>
      <c r="E25" s="20">
        <f>[1]rodb!E25</f>
        <v>208.59769595343968</v>
      </c>
      <c r="F25" s="21"/>
      <c r="G25" s="22"/>
      <c r="H25" s="22">
        <f>[1]rodb!H25</f>
        <v>3.6949682451908439</v>
      </c>
      <c r="I25" s="22">
        <f>[1]rodb!I25</f>
        <v>3.3927624619542129</v>
      </c>
      <c r="J25" s="22"/>
      <c r="K25" s="22"/>
      <c r="L25" s="21"/>
      <c r="M25" s="20">
        <f>[1]rodb!M25</f>
        <v>95.900827441107836</v>
      </c>
      <c r="N25" s="20">
        <f>[1]rodb!N25</f>
        <v>149.15008665428718</v>
      </c>
      <c r="O25" s="20">
        <f>[1]rodb!O25</f>
        <v>121.32404706561773</v>
      </c>
      <c r="P25" s="20">
        <f>[1]rodb!P25</f>
        <v>117.99706405140932</v>
      </c>
      <c r="Q25" s="20">
        <f>[1]rodb!Q25</f>
        <v>122.67918481117883</v>
      </c>
      <c r="R25" s="22">
        <f>[1]rodb!R25</f>
        <v>1.0967519172729645</v>
      </c>
      <c r="S25" s="22">
        <f>[1]rodb!S25</f>
        <v>2.4635424285821772</v>
      </c>
      <c r="T25" s="22">
        <f>[1]rodb!T25</f>
        <v>3.4280172864518343</v>
      </c>
      <c r="U25" s="22">
        <f>[1]rodb!U25</f>
        <v>1.832603169032776</v>
      </c>
      <c r="V25" s="22">
        <f>[1]rodb!V25</f>
        <v>2.0361788490023569</v>
      </c>
      <c r="W25" s="20">
        <f>[1]rodb!W25</f>
        <v>2.7336419477794154</v>
      </c>
      <c r="X25" s="20">
        <f>[1]rodb!X25</f>
        <v>20.494545473637373</v>
      </c>
      <c r="Y25" s="20">
        <f>[1]rodb!Y25</f>
        <v>6.0427374822925053</v>
      </c>
      <c r="Z25" s="20">
        <f>[1]rodb!Z25</f>
        <v>70.7290750962907</v>
      </c>
      <c r="AA25" s="42">
        <f>[1]rodb!AA25</f>
        <v>116.56268991382413</v>
      </c>
      <c r="AB25" s="21">
        <f>[1]rodb!AB25</f>
        <v>1.4474695137203675</v>
      </c>
      <c r="AC25" s="21">
        <f>[1]rodb!AC25</f>
        <v>0.13386413746760972</v>
      </c>
      <c r="AD25" s="21">
        <f>[1]rodb!AD25</f>
        <v>-4.6271425835087143E-2</v>
      </c>
      <c r="AE25" s="42">
        <f>[1]rodb!AE25</f>
        <v>91.309535049843404</v>
      </c>
      <c r="AF25" s="42">
        <f>[1]rodb!AF25</f>
        <v>105.41626943681983</v>
      </c>
      <c r="AG25" s="42">
        <f>[1]rodb!AG25</f>
        <v>116.88696932512693</v>
      </c>
      <c r="AH25" s="42">
        <f>[1]rodb!AH25</f>
        <v>117.80368052882287</v>
      </c>
      <c r="AI25" s="42">
        <f>[1]rodb!AI25</f>
        <v>114.02451807450329</v>
      </c>
      <c r="AJ25" s="21">
        <f>[1]rodb!AJ25</f>
        <v>5.3423157312604275E-2</v>
      </c>
      <c r="AK25" s="21">
        <f>[1]rodb!AK25</f>
        <v>1.3018162596980964</v>
      </c>
      <c r="AL25" s="21">
        <f>[1]rodb!AL25</f>
        <v>0.71253123808432406</v>
      </c>
      <c r="AM25" s="21">
        <f>[1]rodb!AM25</f>
        <v>1.904827803639586</v>
      </c>
      <c r="AN25" s="21">
        <f>[1]rodb!AN25</f>
        <v>1.6312315824593027</v>
      </c>
      <c r="AO25" s="42">
        <f>[1]rodb!AO25</f>
        <v>71.965466796943716</v>
      </c>
      <c r="AP25" s="42">
        <f>[1]rodb!AP25</f>
        <v>68.138032122858959</v>
      </c>
      <c r="AQ25" s="42">
        <f>[1]rodb!AQ25</f>
        <v>5.3184323599041825</v>
      </c>
      <c r="AR25" s="21">
        <f>[1]rodb!AR25</f>
        <v>3.3486464698350149</v>
      </c>
      <c r="AS25" s="32">
        <f>[1]rodb!AS25</f>
        <v>28.703520664849425</v>
      </c>
      <c r="AT25" s="32">
        <f>[1]rodb!AT25</f>
        <v>32.370710720364805</v>
      </c>
      <c r="AU25" s="42">
        <f>[1]rodb!AU25</f>
        <v>36.100588520516496</v>
      </c>
      <c r="AV25" s="42">
        <f>[1]rodb!AV25</f>
        <v>18.887477693490752</v>
      </c>
      <c r="AW25" s="42">
        <f>[1]rodb!AW25</f>
        <v>104.29039846406114</v>
      </c>
      <c r="AX25" s="42">
        <f>[1]rodb!AX25</f>
        <v>93.741305349444588</v>
      </c>
      <c r="AY25" s="21">
        <f>[1]rodb!AY25</f>
        <v>0.58030953172505395</v>
      </c>
      <c r="AZ25" s="42">
        <f>[1]rodb!AZ25</f>
        <v>64.771257280869165</v>
      </c>
      <c r="BA25" s="45">
        <v>48</v>
      </c>
    </row>
    <row r="26" spans="1:53" x14ac:dyDescent="0.2">
      <c r="D26" s="43"/>
      <c r="E26" s="43"/>
      <c r="H26" s="33"/>
      <c r="I26" s="33"/>
      <c r="M26" s="43"/>
      <c r="N26" s="43"/>
      <c r="O26" s="43"/>
      <c r="P26" s="43"/>
      <c r="Q26" s="43"/>
      <c r="R26" s="33"/>
      <c r="S26" s="33"/>
      <c r="T26" s="33"/>
      <c r="U26" s="33"/>
      <c r="V26" s="33"/>
      <c r="W26" s="43"/>
      <c r="X26" s="43"/>
      <c r="Y26" s="43"/>
      <c r="Z26" s="43"/>
      <c r="AA26" s="43"/>
      <c r="AB26" s="33"/>
      <c r="AC26" s="33"/>
      <c r="AD26" s="33"/>
      <c r="AE26" s="43"/>
      <c r="AF26" s="43"/>
      <c r="AG26" s="43"/>
      <c r="AH26" s="43"/>
      <c r="AI26" s="43"/>
      <c r="AJ26" s="33"/>
      <c r="AK26" s="33"/>
      <c r="AL26" s="33"/>
      <c r="AM26" s="33"/>
      <c r="AN26" s="33"/>
      <c r="AO26" s="43"/>
      <c r="AP26" s="43"/>
      <c r="AQ26" s="43"/>
      <c r="AR26" s="33"/>
      <c r="AS26" s="43"/>
      <c r="AT26" s="43"/>
      <c r="AU26" s="43"/>
      <c r="AV26" s="43"/>
      <c r="AW26" s="43"/>
      <c r="AX26" s="43"/>
      <c r="AZ26" s="43"/>
    </row>
    <row r="27" spans="1:53" x14ac:dyDescent="0.2">
      <c r="D27" s="43"/>
      <c r="E27" s="43"/>
      <c r="H27" s="33"/>
      <c r="I27" s="33"/>
      <c r="M27" s="43"/>
      <c r="N27" s="43"/>
      <c r="O27" s="43"/>
      <c r="P27" s="43"/>
      <c r="Q27" s="43"/>
      <c r="R27" s="33"/>
      <c r="S27" s="33"/>
      <c r="T27" s="33"/>
      <c r="U27" s="33"/>
      <c r="V27" s="33"/>
      <c r="W27" s="43"/>
      <c r="X27" s="43"/>
      <c r="Y27" s="43"/>
      <c r="Z27" s="43"/>
      <c r="AA27" s="43"/>
      <c r="AB27" s="33"/>
      <c r="AC27" s="33"/>
      <c r="AD27" s="33"/>
      <c r="AE27" s="43"/>
      <c r="AF27" s="43"/>
      <c r="AG27" s="43"/>
      <c r="AH27" s="43"/>
      <c r="AI27" s="43"/>
      <c r="AJ27" s="33"/>
      <c r="AK27" s="33"/>
      <c r="AL27" s="33"/>
      <c r="AM27" s="33"/>
      <c r="AN27" s="33"/>
      <c r="AO27" s="43"/>
      <c r="AP27" s="43"/>
      <c r="AQ27" s="43"/>
      <c r="AR27" s="33"/>
      <c r="AS27" s="43"/>
      <c r="AT27" s="43"/>
      <c r="AU27" s="43"/>
      <c r="AV27" s="43"/>
      <c r="AW27" s="43"/>
      <c r="AX27" s="43"/>
      <c r="AZ27" s="43"/>
    </row>
    <row r="28" spans="1:53" x14ac:dyDescent="0.2">
      <c r="A28" t="s">
        <v>51</v>
      </c>
      <c r="B28" s="33">
        <f>MAX(B10:B24)</f>
        <v>0</v>
      </c>
      <c r="C28" s="33">
        <f t="shared" ref="C28:AX28" si="0">MAX(C10:C24)</f>
        <v>0</v>
      </c>
      <c r="D28" s="43">
        <f t="shared" si="0"/>
        <v>189.98613026674701</v>
      </c>
      <c r="E28" s="43">
        <f t="shared" si="0"/>
        <v>201.16472330673</v>
      </c>
      <c r="F28" s="33">
        <f t="shared" si="0"/>
        <v>0</v>
      </c>
      <c r="G28" s="33">
        <f t="shared" si="0"/>
        <v>0</v>
      </c>
      <c r="H28" s="33">
        <f t="shared" si="0"/>
        <v>20.798233249720877</v>
      </c>
      <c r="I28" s="33">
        <f t="shared" si="0"/>
        <v>15.037910071064786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3">
        <f t="shared" si="0"/>
        <v>111.08035113593515</v>
      </c>
      <c r="N28" s="43">
        <f t="shared" si="0"/>
        <v>147.91324493956435</v>
      </c>
      <c r="O28" s="43">
        <f t="shared" si="0"/>
        <v>136.2363752598591</v>
      </c>
      <c r="P28" s="43">
        <f t="shared" si="0"/>
        <v>117.29807480073472</v>
      </c>
      <c r="Q28" s="43">
        <f t="shared" si="0"/>
        <v>120.23106528981735</v>
      </c>
      <c r="R28" s="33">
        <f t="shared" si="0"/>
        <v>8.1723612365079532</v>
      </c>
      <c r="S28" s="33">
        <f t="shared" si="0"/>
        <v>14.707107116569818</v>
      </c>
      <c r="T28" s="33">
        <f t="shared" si="0"/>
        <v>23.3597560645199</v>
      </c>
      <c r="U28" s="33">
        <f t="shared" si="0"/>
        <v>4.0130473240681752</v>
      </c>
      <c r="V28" s="33">
        <f t="shared" si="0"/>
        <v>6.0483861594276211</v>
      </c>
      <c r="W28" s="43">
        <f t="shared" si="0"/>
        <v>3.3629723609927011</v>
      </c>
      <c r="X28" s="43">
        <f t="shared" si="0"/>
        <v>20.905892075775416</v>
      </c>
      <c r="Y28" s="43">
        <f t="shared" si="0"/>
        <v>7.4831425379016148</v>
      </c>
      <c r="Z28" s="43">
        <f t="shared" si="0"/>
        <v>74.544216934217104</v>
      </c>
      <c r="AA28" s="43">
        <f>MAX(AA10:AA24)</f>
        <v>118.74145988124309</v>
      </c>
      <c r="AB28" s="33">
        <f t="shared" si="0"/>
        <v>6.821831787602739</v>
      </c>
      <c r="AC28" s="33">
        <f t="shared" si="0"/>
        <v>4.5147350626918437</v>
      </c>
      <c r="AD28" s="33">
        <f t="shared" si="0"/>
        <v>3.5197248006572757</v>
      </c>
      <c r="AE28" s="43">
        <f t="shared" si="0"/>
        <v>120.07739320853436</v>
      </c>
      <c r="AF28" s="43">
        <f t="shared" si="0"/>
        <v>104.16820561266961</v>
      </c>
      <c r="AG28" s="43">
        <f t="shared" si="0"/>
        <v>143.90200309775915</v>
      </c>
      <c r="AH28" s="43">
        <f t="shared" si="0"/>
        <v>121.32592892683779</v>
      </c>
      <c r="AI28" s="43">
        <f t="shared" si="0"/>
        <v>115.35284159726623</v>
      </c>
      <c r="AJ28" s="33">
        <f t="shared" si="0"/>
        <v>14.146058091286307</v>
      </c>
      <c r="AK28" s="33">
        <f t="shared" si="0"/>
        <v>13.513556665717408</v>
      </c>
      <c r="AL28" s="33">
        <f t="shared" si="0"/>
        <v>33.076860710239828</v>
      </c>
      <c r="AM28" s="33">
        <f t="shared" si="0"/>
        <v>6.0339529126494762</v>
      </c>
      <c r="AN28" s="33">
        <f t="shared" si="0"/>
        <v>7.3302777953381248</v>
      </c>
      <c r="AO28" s="43">
        <f t="shared" si="0"/>
        <v>74.294476810075381</v>
      </c>
      <c r="AP28" s="43">
        <f t="shared" si="0"/>
        <v>69.347773562271726</v>
      </c>
      <c r="AQ28" s="43">
        <f t="shared" si="0"/>
        <v>9.2466394949962822</v>
      </c>
      <c r="AR28" s="33">
        <f t="shared" si="0"/>
        <v>4.6915746994676599</v>
      </c>
      <c r="AS28" s="43">
        <f t="shared" si="0"/>
        <v>28.147098057577786</v>
      </c>
      <c r="AT28" s="43">
        <f>MAX(AT10:AT24)</f>
        <v>31.120183671885329</v>
      </c>
      <c r="AU28" s="43">
        <f t="shared" si="0"/>
        <v>35.947169289155333</v>
      </c>
      <c r="AV28" s="43">
        <f t="shared" si="0"/>
        <v>19.222027286017688</v>
      </c>
      <c r="AW28" s="43">
        <f t="shared" si="0"/>
        <v>108.18631243951758</v>
      </c>
      <c r="AX28" s="43">
        <f t="shared" si="0"/>
        <v>97.59042741686828</v>
      </c>
      <c r="AY28" s="33">
        <f>MAX(AY10:AY24)</f>
        <v>5.4109292333770931</v>
      </c>
      <c r="AZ28" s="43">
        <f>MAX(AZ10:AZ24)</f>
        <v>65.775704379255487</v>
      </c>
    </row>
    <row r="29" spans="1:53" x14ac:dyDescent="0.2">
      <c r="A29" t="s">
        <v>50</v>
      </c>
      <c r="B29" s="33">
        <f>MIN(B10:B24)</f>
        <v>0</v>
      </c>
      <c r="C29" s="33">
        <f t="shared" ref="C29:AX29" si="1">MIN(C10:C24)</f>
        <v>0</v>
      </c>
      <c r="D29" s="43">
        <f t="shared" si="1"/>
        <v>106.88935092148036</v>
      </c>
      <c r="E29" s="43">
        <f t="shared" si="1"/>
        <v>112.77053301095197</v>
      </c>
      <c r="F29" s="33">
        <f t="shared" si="1"/>
        <v>0</v>
      </c>
      <c r="G29" s="33">
        <f t="shared" si="1"/>
        <v>0</v>
      </c>
      <c r="H29" s="33">
        <f t="shared" si="1"/>
        <v>-13.550252030566845</v>
      </c>
      <c r="I29" s="33">
        <f t="shared" si="1"/>
        <v>-24.948357480982775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3">
        <f t="shared" si="1"/>
        <v>94.033257803014465</v>
      </c>
      <c r="N29" s="43">
        <f t="shared" si="1"/>
        <v>98.8495113274668</v>
      </c>
      <c r="O29" s="43">
        <f t="shared" si="1"/>
        <v>78.06293559920887</v>
      </c>
      <c r="P29" s="43">
        <f t="shared" si="1"/>
        <v>106.3761739252575</v>
      </c>
      <c r="Q29" s="43">
        <f t="shared" si="1"/>
        <v>108.15258246840435</v>
      </c>
      <c r="R29" s="33">
        <f t="shared" si="1"/>
        <v>-4.374261408624502</v>
      </c>
      <c r="S29" s="33">
        <f t="shared" si="1"/>
        <v>-17.760981413816168</v>
      </c>
      <c r="T29" s="33">
        <f t="shared" si="1"/>
        <v>-13.149443806371341</v>
      </c>
      <c r="U29" s="33">
        <f t="shared" si="1"/>
        <v>-9.3112362620028204</v>
      </c>
      <c r="V29" s="33">
        <f t="shared" si="1"/>
        <v>-9.8751643683144046</v>
      </c>
      <c r="W29" s="43">
        <f t="shared" si="1"/>
        <v>2.7590439198383256</v>
      </c>
      <c r="X29" s="43">
        <f t="shared" si="1"/>
        <v>14.979365116417728</v>
      </c>
      <c r="Y29" s="43">
        <f t="shared" si="1"/>
        <v>4.199464901942461</v>
      </c>
      <c r="Z29" s="43">
        <f t="shared" si="1"/>
        <v>70.83025759040423</v>
      </c>
      <c r="AA29" s="43">
        <f>MIN(AA10:AA24)</f>
        <v>107.83583827585088</v>
      </c>
      <c r="AB29" s="33">
        <f t="shared" si="1"/>
        <v>-3.9545359481857334</v>
      </c>
      <c r="AC29" s="33">
        <f t="shared" si="1"/>
        <v>-3.192294169441412</v>
      </c>
      <c r="AD29" s="33">
        <f t="shared" si="1"/>
        <v>-0.74231623788300061</v>
      </c>
      <c r="AE29" s="43">
        <f t="shared" si="1"/>
        <v>71.434995191354702</v>
      </c>
      <c r="AF29" s="43">
        <f t="shared" si="1"/>
        <v>89.808353960299073</v>
      </c>
      <c r="AG29" s="43">
        <f t="shared" si="1"/>
        <v>92.845295208030322</v>
      </c>
      <c r="AH29" s="43">
        <f t="shared" si="1"/>
        <v>104.97120941901829</v>
      </c>
      <c r="AI29" s="43">
        <f t="shared" si="1"/>
        <v>102.0817221842108</v>
      </c>
      <c r="AJ29" s="33">
        <f t="shared" si="1"/>
        <v>-21.222070523718749</v>
      </c>
      <c r="AK29" s="33">
        <f t="shared" si="1"/>
        <v>-10.661329294144185</v>
      </c>
      <c r="AL29" s="33">
        <f t="shared" si="1"/>
        <v>-9.126361198230315</v>
      </c>
      <c r="AM29" s="33">
        <f t="shared" si="1"/>
        <v>-13.47998705015624</v>
      </c>
      <c r="AN29" s="33">
        <f t="shared" si="1"/>
        <v>-11.504804935269098</v>
      </c>
      <c r="AO29" s="43">
        <f t="shared" si="1"/>
        <v>69.554610629440887</v>
      </c>
      <c r="AP29" s="43">
        <f t="shared" si="1"/>
        <v>63.625412599091966</v>
      </c>
      <c r="AQ29" s="43">
        <f t="shared" si="1"/>
        <v>6.3432954441170741</v>
      </c>
      <c r="AR29" s="33">
        <f t="shared" si="1"/>
        <v>-4.3010956225935875</v>
      </c>
      <c r="AS29" s="43">
        <f t="shared" si="1"/>
        <v>25.236219430450493</v>
      </c>
      <c r="AT29" s="43">
        <f>MIN(AT10:AT24)</f>
        <v>25.272368843313679</v>
      </c>
      <c r="AU29" s="43">
        <f t="shared" si="1"/>
        <v>19.239044003261707</v>
      </c>
      <c r="AV29" s="43">
        <f t="shared" si="1"/>
        <v>9.4363905021749304</v>
      </c>
      <c r="AW29" s="43">
        <f t="shared" si="1"/>
        <v>104.46171748331437</v>
      </c>
      <c r="AX29" s="43">
        <f t="shared" si="1"/>
        <v>91.116394704947709</v>
      </c>
      <c r="AY29" s="33">
        <f>MIN(AY10:AY24)</f>
        <v>-6.1644019096358633</v>
      </c>
      <c r="AZ29" s="43">
        <f>MIN(AZ10:AZ24)</f>
        <v>58.361797251163608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[1]fcvq!$A$4&amp;" - database per grafici e tabelle"</f>
        <v>Forlì-Cesena - database per grafici e tabelle</v>
      </c>
    </row>
    <row r="3" spans="1:53" x14ac:dyDescent="0.2">
      <c r="A3" s="11" t="s">
        <v>1</v>
      </c>
    </row>
    <row r="4" spans="1:53" x14ac:dyDescent="0.2">
      <c r="A4" s="11" t="s">
        <v>97</v>
      </c>
      <c r="B4" s="12"/>
      <c r="C4" s="12"/>
      <c r="D4" s="13" t="str">
        <f>[1]fcvq!$A$4</f>
        <v>Forlì-Cesena</v>
      </c>
      <c r="E4" s="13" t="str">
        <f>[1]fcvq!$A$4</f>
        <v>Forlì-Cesena</v>
      </c>
      <c r="F4" s="13"/>
      <c r="G4" s="13"/>
      <c r="H4" s="13" t="str">
        <f>[1]fcvq!$A$4</f>
        <v>Forlì-Cesena</v>
      </c>
      <c r="I4" s="13" t="str">
        <f>[1]fcvq!$A$4</f>
        <v>Forlì-Cesena</v>
      </c>
      <c r="J4" s="13"/>
      <c r="K4" s="13"/>
      <c r="L4" s="13"/>
      <c r="M4" s="13" t="str">
        <f>[1]fcvq!$A$4</f>
        <v>Forlì-Cesena</v>
      </c>
      <c r="N4" s="13" t="str">
        <f>[1]fcvq!$A$4</f>
        <v>Forlì-Cesena</v>
      </c>
      <c r="O4" s="13" t="str">
        <f>[1]fcvq!$A$4</f>
        <v>Forlì-Cesena</v>
      </c>
      <c r="P4" s="13" t="str">
        <f>[1]fcvq!$A$4</f>
        <v>Forlì-Cesena</v>
      </c>
      <c r="Q4" s="13" t="str">
        <f>[1]fcvq!$A$4</f>
        <v>Forlì-Cesena</v>
      </c>
      <c r="R4" s="13" t="str">
        <f>[1]fcvq!$A$4</f>
        <v>Forlì-Cesena</v>
      </c>
      <c r="S4" s="13" t="str">
        <f>[1]fcvq!$A$4</f>
        <v>Forlì-Cesena</v>
      </c>
      <c r="T4" s="13" t="str">
        <f>[1]fcvq!$A$4</f>
        <v>Forlì-Cesena</v>
      </c>
      <c r="U4" s="13" t="str">
        <f>[1]fcvq!$A$4</f>
        <v>Forlì-Cesena</v>
      </c>
      <c r="V4" s="13" t="str">
        <f>[1]fcvq!$A$4</f>
        <v>Forlì-Cesena</v>
      </c>
      <c r="W4" s="13" t="str">
        <f>[1]fcvq!$A$4</f>
        <v>Forlì-Cesena</v>
      </c>
      <c r="X4" s="13" t="str">
        <f>[1]fcvq!$A$4</f>
        <v>Forlì-Cesena</v>
      </c>
      <c r="Y4" s="13" t="str">
        <f>[1]fcvq!$A$4</f>
        <v>Forlì-Cesena</v>
      </c>
      <c r="Z4" s="13" t="str">
        <f>[1]fcvq!$A$4</f>
        <v>Forlì-Cesena</v>
      </c>
      <c r="AA4" s="13" t="str">
        <f>[1]fcvq!$A$4</f>
        <v>Forlì-Cesena</v>
      </c>
      <c r="AB4" s="13" t="str">
        <f>[1]fcvq!$A$4</f>
        <v>Forlì-Cesena</v>
      </c>
      <c r="AC4" s="13" t="str">
        <f>[1]fcvq!$A$4</f>
        <v>Forlì-Cesena</v>
      </c>
      <c r="AD4" s="13" t="str">
        <f>[1]fcvq!$A$4</f>
        <v>Forlì-Cesena</v>
      </c>
      <c r="AE4" s="13" t="str">
        <f>[1]fci!$A$4</f>
        <v>Forlì-Cesena</v>
      </c>
      <c r="AF4" s="13" t="str">
        <f>[1]fci!$A$4</f>
        <v>Forlì-Cesena</v>
      </c>
      <c r="AG4" s="13" t="str">
        <f>[1]fci!$A$4</f>
        <v>Forlì-Cesena</v>
      </c>
      <c r="AH4" s="13" t="str">
        <f>[1]fci!$A$4</f>
        <v>Forlì-Cesena</v>
      </c>
      <c r="AI4" s="13" t="str">
        <f>[1]fci!$A$4</f>
        <v>Forlì-Cesena</v>
      </c>
      <c r="AJ4" s="13" t="str">
        <f>[1]fcvq!$A$4</f>
        <v>Forlì-Cesena</v>
      </c>
      <c r="AK4" s="13" t="str">
        <f>[1]fcvq!$A$4</f>
        <v>Forlì-Cesena</v>
      </c>
      <c r="AL4" s="13" t="str">
        <f>[1]fcvq!$A$4</f>
        <v>Forlì-Cesena</v>
      </c>
      <c r="AM4" s="13" t="str">
        <f>[1]fcvq!$A$4</f>
        <v>Forlì-Cesena</v>
      </c>
      <c r="AN4" s="13" t="str">
        <f>[1]fcvq!$A$4</f>
        <v>Forlì-Cesena</v>
      </c>
      <c r="AO4" s="13" t="str">
        <f>[1]fcvq!$A$4</f>
        <v>Forlì-Cesena</v>
      </c>
      <c r="AP4" s="13" t="str">
        <f>[1]fcvq!$A$4</f>
        <v>Forlì-Cesena</v>
      </c>
      <c r="AQ4" s="13" t="str">
        <f>[1]fcvq!$A$4</f>
        <v>Forlì-Cesena</v>
      </c>
      <c r="AR4" s="13" t="str">
        <f>[1]fcvq!$A$4</f>
        <v>Forlì-Cesena</v>
      </c>
      <c r="AS4" s="13" t="str">
        <f>[1]fcvq!$A$4</f>
        <v>Forlì-Cesena</v>
      </c>
      <c r="AT4" s="13" t="str">
        <f>[1]fcvq!$A$4</f>
        <v>Forlì-Cesena</v>
      </c>
      <c r="AU4" s="13" t="str">
        <f>[1]fcvq!$A$4</f>
        <v>Forlì-Cesena</v>
      </c>
      <c r="AV4" s="13" t="str">
        <f>[1]fcvq!$A$4</f>
        <v>Forlì-Cesena</v>
      </c>
      <c r="AW4" s="13" t="str">
        <f>[1]fcvq!$A$4</f>
        <v>Forlì-Cesena</v>
      </c>
      <c r="AX4" s="13" t="str">
        <f>[1]fcvq!$A$4</f>
        <v>Forlì-Cesena</v>
      </c>
      <c r="AY4" s="13" t="str">
        <f>[1]fcvq!$A$4</f>
        <v>Forlì-Cesena</v>
      </c>
      <c r="AZ4" s="13" t="str">
        <f>[1]fcvq!$A$4</f>
        <v>Forlì-Cesena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5" t="s">
        <v>98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52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5" t="s">
        <v>99</v>
      </c>
    </row>
    <row r="7" spans="1:53" x14ac:dyDescent="0.2">
      <c r="A7" t="s">
        <v>12</v>
      </c>
      <c r="B7" s="18"/>
      <c r="C7" s="19"/>
      <c r="D7" s="20" t="str">
        <f>[1]fci!$B6</f>
        <v>X</v>
      </c>
      <c r="E7" s="20" t="str">
        <f>[1]fci!$C6</f>
        <v>M</v>
      </c>
      <c r="F7" s="21"/>
      <c r="G7" s="22"/>
      <c r="H7" s="22" t="str">
        <f>[1]fcvq!$C6</f>
        <v>M</v>
      </c>
      <c r="I7" s="22" t="str">
        <f>[1]fcvq!$B6</f>
        <v>X</v>
      </c>
      <c r="J7" s="22"/>
      <c r="K7" s="22"/>
      <c r="L7" s="21"/>
      <c r="M7" s="20" t="str">
        <f>[1]fci!$F6</f>
        <v>VAA</v>
      </c>
      <c r="N7" s="20" t="str">
        <f>[1]fci!$G6</f>
        <v>VAI</v>
      </c>
      <c r="O7" s="20" t="str">
        <f>[1]fci!$H6</f>
        <v>VAC</v>
      </c>
      <c r="P7" s="20" t="str">
        <f>[1]fci!$I6</f>
        <v>VAS</v>
      </c>
      <c r="Q7" s="20" t="str">
        <f>[1]fci!$J6</f>
        <v>VAT</v>
      </c>
      <c r="R7" s="22" t="str">
        <f>[1]fcvq!$F6</f>
        <v>VAA</v>
      </c>
      <c r="S7" s="22" t="str">
        <f>[1]fcvq!$G6</f>
        <v>VAI</v>
      </c>
      <c r="T7" s="22" t="str">
        <f>[1]fcvq!$H6</f>
        <v>VAC</v>
      </c>
      <c r="U7" s="22" t="str">
        <f>[1]fcvq!$I6</f>
        <v>VAS</v>
      </c>
      <c r="V7" s="22" t="str">
        <f>[1]fcvq!$J6</f>
        <v>VAT</v>
      </c>
      <c r="W7" t="str">
        <f>[1]fcvq!AD5</f>
        <v>VAA/VAT</v>
      </c>
      <c r="X7" t="str">
        <f>[1]fcvq!AE5</f>
        <v>VAI/VAT</v>
      </c>
      <c r="Y7" t="str">
        <f>[1]fcvq!AF5</f>
        <v>VAC/VAT</v>
      </c>
      <c r="Z7" t="str">
        <f>[1]fcvq!AG5</f>
        <v>VAS/VAT</v>
      </c>
      <c r="AA7" s="21" t="str">
        <f>[1]fci!$AA6</f>
        <v>REDD</v>
      </c>
      <c r="AB7" s="21" t="str">
        <f>[1]fcvq!$AA6</f>
        <v>N</v>
      </c>
      <c r="AC7" s="21" t="str">
        <f>[1]fcvq!$Y6</f>
        <v>FL</v>
      </c>
      <c r="AD7" s="21" t="str">
        <f>[1]fcvq!$U6</f>
        <v>POPPRE</v>
      </c>
      <c r="AE7" s="21" t="str">
        <f>[1]fci!$P6</f>
        <v>UTA</v>
      </c>
      <c r="AF7" s="21" t="str">
        <f>[1]fci!$Q6</f>
        <v>UTI</v>
      </c>
      <c r="AG7" s="21" t="str">
        <f>[1]fci!$R6</f>
        <v>UTC</v>
      </c>
      <c r="AH7" s="21" t="str">
        <f>[1]fci!$S6</f>
        <v>UTS</v>
      </c>
      <c r="AI7" s="21" t="str">
        <f>[1]fci!$T6</f>
        <v>UTT</v>
      </c>
      <c r="AJ7" s="21" t="str">
        <f>[1]fcvq!$P6</f>
        <v>UTA</v>
      </c>
      <c r="AK7" s="21" t="str">
        <f>[1]fcvq!$Q6</f>
        <v>UTI</v>
      </c>
      <c r="AL7" s="21" t="str">
        <f>[1]fcvq!$R6</f>
        <v>UTC</v>
      </c>
      <c r="AM7" s="21" t="str">
        <f>[1]fcvq!$S6</f>
        <v>UTS</v>
      </c>
      <c r="AN7" s="21" t="str">
        <f>[1]fcvq!$T6</f>
        <v>UTT</v>
      </c>
      <c r="AO7" s="21" t="str">
        <f>[1]fcvq!$AH6</f>
        <v>TA</v>
      </c>
      <c r="AP7" s="21" t="str">
        <f>[1]fcvq!$AI6</f>
        <v>TO</v>
      </c>
      <c r="AQ7" s="21" t="str">
        <f>[1]fcvq!$AJ6</f>
        <v>TD</v>
      </c>
      <c r="AR7" s="21" t="str">
        <f>[1]fcvq!$AB6</f>
        <v>REDD</v>
      </c>
      <c r="AS7" s="23" t="str">
        <f>[1]fc!$AC6</f>
        <v>VAT/POPCR</v>
      </c>
      <c r="AT7" s="23" t="str">
        <f>[1]fc!$AD6</f>
        <v>VVAT/POPCR</v>
      </c>
      <c r="AU7" t="str">
        <f>[1]fcvq!$AK5</f>
        <v>VX/VVAT</v>
      </c>
      <c r="AV7" t="str">
        <f>[1]fcvq!$AL5</f>
        <v>VM/VVAT</v>
      </c>
      <c r="AW7" t="str">
        <f>[1]fcvq!$AM5</f>
        <v>pr/ita VVAT/POPPRE</v>
      </c>
      <c r="AX7" t="str">
        <f>[1]fcvq!$AN5</f>
        <v>pr/ita VVAT/N</v>
      </c>
      <c r="AY7" s="21" t="str">
        <f>[1]fcvq!$AO5</f>
        <v>VAT/N</v>
      </c>
      <c r="AZ7" s="21" t="str">
        <f>[1]fc!$AF6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[1]fcvq!$A$4</f>
        <v>Forlì-Cesena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49</v>
      </c>
      <c r="AC8" s="25"/>
      <c r="AD8" s="13"/>
      <c r="AE8" s="35" t="s">
        <v>13</v>
      </c>
      <c r="AF8" s="35"/>
      <c r="AG8" s="35"/>
      <c r="AH8" s="35"/>
      <c r="AI8" s="35"/>
      <c r="AJ8" s="17" t="s">
        <v>49</v>
      </c>
      <c r="AK8" s="17"/>
      <c r="AL8" s="17"/>
      <c r="AM8" s="17"/>
      <c r="AN8" s="17"/>
      <c r="AO8" s="25" t="s">
        <v>53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102</v>
      </c>
      <c r="AT9" s="17" t="s">
        <v>103</v>
      </c>
      <c r="AU9" t="s">
        <v>44</v>
      </c>
      <c r="AV9" t="s">
        <v>45</v>
      </c>
      <c r="AW9" t="s">
        <v>46</v>
      </c>
      <c r="AX9" t="s">
        <v>47</v>
      </c>
      <c r="AY9" s="13" t="s">
        <v>104</v>
      </c>
      <c r="AZ9" s="13" t="s">
        <v>105</v>
      </c>
    </row>
    <row r="10" spans="1:53" x14ac:dyDescent="0.2">
      <c r="A10" s="30">
        <f>[1]fcdb!A10</f>
        <v>2009</v>
      </c>
      <c r="B10" s="19"/>
      <c r="C10" s="31"/>
      <c r="D10" s="20">
        <f>[1]fcdb!D10</f>
        <v>103.72272942177884</v>
      </c>
      <c r="E10" s="20">
        <f>[1]fcdb!E10</f>
        <v>110.09942168920918</v>
      </c>
      <c r="F10" s="21"/>
      <c r="G10" s="22"/>
      <c r="H10" s="22">
        <f>[1]fcdb!H10</f>
        <v>-12.031456386516936</v>
      </c>
      <c r="I10" s="22">
        <f>[1]fcdb!I10</f>
        <v>-26.144278868408456</v>
      </c>
      <c r="J10" s="22"/>
      <c r="K10" s="22"/>
      <c r="L10" s="21"/>
      <c r="M10" s="20">
        <f>[1]fcdb!M10</f>
        <v>100.6869199442927</v>
      </c>
      <c r="N10" s="20">
        <f>[1]fcdb!N10</f>
        <v>98.386029419536356</v>
      </c>
      <c r="O10" s="20">
        <f>[1]fcdb!O10</f>
        <v>131.000174644731</v>
      </c>
      <c r="P10" s="20">
        <f>[1]fcdb!P10</f>
        <v>105.17890539102746</v>
      </c>
      <c r="Q10" s="20">
        <f>[1]fcdb!Q10</f>
        <v>105.42196096549139</v>
      </c>
      <c r="R10" s="22">
        <f>[1]fcdb!R10</f>
        <v>7.717731041085063</v>
      </c>
      <c r="S10" s="22">
        <f>[1]fcdb!S10</f>
        <v>-15.45822348222049</v>
      </c>
      <c r="T10" s="22">
        <f>[1]fcdb!T10</f>
        <v>-2.6956988314266517</v>
      </c>
      <c r="U10" s="22">
        <f>[1]fcdb!U10</f>
        <v>0.89573801770927997</v>
      </c>
      <c r="V10" s="22">
        <f>[1]fcdb!V10</f>
        <v>-2.4853759108081075</v>
      </c>
      <c r="W10" s="20">
        <f>[1]fcdb!W10</f>
        <v>4.4901148113623464</v>
      </c>
      <c r="X10" s="20">
        <f>[1]fcdb!X10</f>
        <v>17.788234630457893</v>
      </c>
      <c r="Y10" s="20">
        <f>[1]fcdb!Y10</f>
        <v>8.4168244741249172</v>
      </c>
      <c r="Z10" s="20">
        <f>[1]fcdb!Z10</f>
        <v>69.304826084054838</v>
      </c>
      <c r="AA10" s="42">
        <f>[1]fcdb!AA10</f>
        <v>102.3366710500093</v>
      </c>
      <c r="AB10" s="21">
        <f>[1]fcdb!AB10</f>
        <v>-0.39726120584009372</v>
      </c>
      <c r="AC10" s="21">
        <f>[1]fcdb!AC10</f>
        <v>0.74245921119362457</v>
      </c>
      <c r="AD10" s="21">
        <f>[1]fcdb!AD10</f>
        <v>0.91713591162712049</v>
      </c>
      <c r="AE10" s="42">
        <f>[1]fcdb!AE10</f>
        <v>72.255632506355738</v>
      </c>
      <c r="AF10" s="42">
        <f>[1]fcdb!AF10</f>
        <v>98.343057999328011</v>
      </c>
      <c r="AG10" s="42">
        <f>[1]fcdb!AG10</f>
        <v>137.57084613810582</v>
      </c>
      <c r="AH10" s="42">
        <f>[1]fcdb!AH10</f>
        <v>104.70113252396067</v>
      </c>
      <c r="AI10" s="42">
        <f>[1]fcdb!AI10</f>
        <v>103.69966079669078</v>
      </c>
      <c r="AJ10" s="21">
        <f>[1]fcdb!AJ10</f>
        <v>-6.9303407983826171</v>
      </c>
      <c r="AK10" s="21">
        <f>[1]fcdb!AK10</f>
        <v>-1.7977082948291589</v>
      </c>
      <c r="AL10" s="21">
        <f>[1]fcdb!AL10</f>
        <v>2.2307893323171957</v>
      </c>
      <c r="AM10" s="21">
        <f>[1]fcdb!AM10</f>
        <v>1.0681417983051444</v>
      </c>
      <c r="AN10" s="21">
        <f>[1]fcdb!AN10</f>
        <v>0.20569865538673238</v>
      </c>
      <c r="AO10" s="42">
        <f>[1]fcdb!AO10</f>
        <v>70.002514835543465</v>
      </c>
      <c r="AP10" s="42">
        <f>[1]fcdb!AP10</f>
        <v>65.64028512198648</v>
      </c>
      <c r="AQ10" s="42">
        <f>[1]fcdb!AQ10</f>
        <v>6.2315328582196736</v>
      </c>
      <c r="AR10" s="21">
        <f>[1]fcdb!AR10</f>
        <v>-3.581051955710568</v>
      </c>
      <c r="AS10" s="32">
        <f>[1]fcdb!AS10</f>
        <v>27.438363794316565</v>
      </c>
      <c r="AT10" s="32">
        <f>[1]fcdb!AT10</f>
        <v>25.807260660094624</v>
      </c>
      <c r="AU10" s="42">
        <f>[1]fcdb!AU10</f>
        <v>22.095555315055908</v>
      </c>
      <c r="AV10" s="42">
        <f>[1]fcdb!AV10</f>
        <v>12.379642224631036</v>
      </c>
      <c r="AW10" s="42">
        <f>[1]fcdb!AW10</f>
        <v>107.8451870884023</v>
      </c>
      <c r="AX10" s="42">
        <f>[1]fcdb!AX10</f>
        <v>94.304937258614075</v>
      </c>
      <c r="AY10" s="21">
        <f>[1]fcdb!AY10</f>
        <v>-2.0964430599477168</v>
      </c>
      <c r="AZ10" s="42">
        <f>[1]fcdb!AZ10</f>
        <v>63.458047738156317</v>
      </c>
      <c r="BA10" s="45">
        <v>33</v>
      </c>
    </row>
    <row r="11" spans="1:53" x14ac:dyDescent="0.2">
      <c r="A11" s="30">
        <f>[1]fcdb!A11</f>
        <v>2010</v>
      </c>
      <c r="B11" s="19"/>
      <c r="C11" s="31"/>
      <c r="D11" s="20">
        <f>[1]fcdb!D11</f>
        <v>116.39011464639459</v>
      </c>
      <c r="E11" s="20">
        <f>[1]fcdb!E11</f>
        <v>129.70734648271656</v>
      </c>
      <c r="F11" s="21"/>
      <c r="G11" s="22"/>
      <c r="H11" s="22">
        <f>[1]fcdb!H11</f>
        <v>17.809289542734398</v>
      </c>
      <c r="I11" s="22">
        <f>[1]fcdb!I11</f>
        <v>12.212738032668824</v>
      </c>
      <c r="J11" s="22"/>
      <c r="K11" s="22"/>
      <c r="L11" s="21"/>
      <c r="M11" s="20">
        <f>[1]fcdb!M11</f>
        <v>100.917592993938</v>
      </c>
      <c r="N11" s="20">
        <f>[1]fcdb!N11</f>
        <v>112.04808794829884</v>
      </c>
      <c r="O11" s="20">
        <f>[1]fcdb!O11</f>
        <v>123.96267536218947</v>
      </c>
      <c r="P11" s="20">
        <f>[1]fcdb!P11</f>
        <v>107.88333935512397</v>
      </c>
      <c r="Q11" s="20">
        <f>[1]fcdb!Q11</f>
        <v>109.43879524294535</v>
      </c>
      <c r="R11" s="22">
        <f>[1]fcdb!R11</f>
        <v>0.22909932071903949</v>
      </c>
      <c r="S11" s="22">
        <f>[1]fcdb!S11</f>
        <v>13.886177345875916</v>
      </c>
      <c r="T11" s="22">
        <f>[1]fcdb!T11</f>
        <v>-5.3721296949619024</v>
      </c>
      <c r="U11" s="22">
        <f>[1]fcdb!U11</f>
        <v>2.5712703075223553</v>
      </c>
      <c r="V11" s="22">
        <f>[1]fcdb!V11</f>
        <v>3.8102443178502643</v>
      </c>
      <c r="W11" s="20">
        <f>[1]fcdb!W11</f>
        <v>4.3352191910031328</v>
      </c>
      <c r="X11" s="20">
        <f>[1]fcdb!X11</f>
        <v>19.514779654998225</v>
      </c>
      <c r="Y11" s="20">
        <f>[1]fcdb!Y11</f>
        <v>7.6723273310012843</v>
      </c>
      <c r="Z11" s="20">
        <f>[1]fcdb!Z11</f>
        <v>68.47767382299736</v>
      </c>
      <c r="AA11" s="42">
        <f>[1]fcdb!AA11</f>
        <v>105.28096652298373</v>
      </c>
      <c r="AB11" s="21">
        <f>[1]fcdb!AB11</f>
        <v>2.877067861173277</v>
      </c>
      <c r="AC11" s="21">
        <f>[1]fcdb!AC11</f>
        <v>2.732649884796845</v>
      </c>
      <c r="AD11" s="21">
        <f>[1]fcdb!AD11</f>
        <v>1.2291974426966945</v>
      </c>
      <c r="AE11" s="42">
        <f>[1]fcdb!AE11</f>
        <v>83.745624866936339</v>
      </c>
      <c r="AF11" s="42">
        <f>[1]fcdb!AF11</f>
        <v>99.842055026241482</v>
      </c>
      <c r="AG11" s="42">
        <f>[1]fcdb!AG11</f>
        <v>136.18892932006452</v>
      </c>
      <c r="AH11" s="42">
        <f>[1]fcdb!AH11</f>
        <v>105.24005189737076</v>
      </c>
      <c r="AI11" s="42">
        <f>[1]fcdb!AI11</f>
        <v>105.01814761862586</v>
      </c>
      <c r="AJ11" s="21">
        <f>[1]fcdb!AJ11</f>
        <v>15.901863926760207</v>
      </c>
      <c r="AK11" s="21">
        <f>[1]fcdb!AK11</f>
        <v>1.5242530153208422</v>
      </c>
      <c r="AL11" s="21">
        <f>[1]fcdb!AL11</f>
        <v>-1.0045128432618844</v>
      </c>
      <c r="AM11" s="21">
        <f>[1]fcdb!AM11</f>
        <v>0.51472162756860396</v>
      </c>
      <c r="AN11" s="21">
        <f>[1]fcdb!AN11</f>
        <v>1.2714475744718845</v>
      </c>
      <c r="AO11" s="42">
        <f>[1]fcdb!AO11</f>
        <v>71.042189697553766</v>
      </c>
      <c r="AP11" s="42">
        <f>[1]fcdb!AP11</f>
        <v>66.708817589352137</v>
      </c>
      <c r="AQ11" s="42">
        <f>[1]fcdb!AQ11</f>
        <v>6.099716417314835</v>
      </c>
      <c r="AR11" s="21">
        <f>[1]fcdb!AR11</f>
        <v>0.23105430232732704</v>
      </c>
      <c r="AS11" s="32">
        <f>[1]fcdb!AS11</f>
        <v>28.24550289205304</v>
      </c>
      <c r="AT11" s="32">
        <f>[1]fcdb!AT11</f>
        <v>26.553558112296201</v>
      </c>
      <c r="AU11" s="42">
        <f>[1]fcdb!AU11</f>
        <v>24.450407204505659</v>
      </c>
      <c r="AV11" s="42">
        <f>[1]fcdb!AV11</f>
        <v>14.977347479354952</v>
      </c>
      <c r="AW11" s="42">
        <f>[1]fcdb!AW11</f>
        <v>109.58911701808529</v>
      </c>
      <c r="AX11" s="42">
        <f>[1]fcdb!AX11</f>
        <v>92.755101109742029</v>
      </c>
      <c r="AY11" s="21">
        <f>[1]fcdb!AY11</f>
        <v>0.90707917330639098</v>
      </c>
      <c r="AZ11" s="42">
        <f>[1]fcdb!AZ11</f>
        <v>64.033662472975962</v>
      </c>
      <c r="BA11" s="45">
        <v>34</v>
      </c>
    </row>
    <row r="12" spans="1:53" x14ac:dyDescent="0.2">
      <c r="A12" s="30">
        <f>[1]fcdb!A12</f>
        <v>2011</v>
      </c>
      <c r="B12" s="19"/>
      <c r="C12" s="31"/>
      <c r="D12" s="20">
        <f>[1]fcdb!D12</f>
        <v>121.85292847219839</v>
      </c>
      <c r="E12" s="20">
        <f>[1]fcdb!E12</f>
        <v>130.8263198281968</v>
      </c>
      <c r="F12" s="21"/>
      <c r="G12" s="22"/>
      <c r="H12" s="22">
        <f>[1]fcdb!H12</f>
        <v>0.86269080034671042</v>
      </c>
      <c r="I12" s="22">
        <f>[1]fcdb!I12</f>
        <v>4.6935376276588281</v>
      </c>
      <c r="J12" s="22"/>
      <c r="K12" s="22"/>
      <c r="L12" s="21"/>
      <c r="M12" s="20">
        <f>[1]fcdb!M12</f>
        <v>110.02680912156222</v>
      </c>
      <c r="N12" s="20">
        <f>[1]fcdb!N12</f>
        <v>116.26127689539889</v>
      </c>
      <c r="O12" s="20">
        <f>[1]fcdb!O12</f>
        <v>114.33553765416471</v>
      </c>
      <c r="P12" s="20">
        <f>[1]fcdb!P12</f>
        <v>108.48304159013129</v>
      </c>
      <c r="Q12" s="20">
        <f>[1]fcdb!Q12</f>
        <v>110.43458960706212</v>
      </c>
      <c r="R12" s="22">
        <f>[1]fcdb!R12</f>
        <v>9.0263905998743112</v>
      </c>
      <c r="S12" s="22">
        <f>[1]fcdb!S12</f>
        <v>3.7601613952074731</v>
      </c>
      <c r="T12" s="22">
        <f>[1]fcdb!T12</f>
        <v>-7.7661583858984589</v>
      </c>
      <c r="U12" s="22">
        <f>[1]fcdb!U12</f>
        <v>0.55588030421755974</v>
      </c>
      <c r="V12" s="22">
        <f>[1]fcdb!V12</f>
        <v>0.90990983764596134</v>
      </c>
      <c r="W12" s="20">
        <f>[1]fcdb!W12</f>
        <v>4.6839136177490488</v>
      </c>
      <c r="X12" s="20">
        <f>[1]fcdb!X12</f>
        <v>20.065984498968639</v>
      </c>
      <c r="Y12" s="20">
        <f>[1]fcdb!Y12</f>
        <v>7.0126732349444234</v>
      </c>
      <c r="Z12" s="20">
        <f>[1]fcdb!Z12</f>
        <v>68.237428648337882</v>
      </c>
      <c r="AA12" s="42">
        <f>[1]fcdb!AA12</f>
        <v>103.18659713296677</v>
      </c>
      <c r="AB12" s="21">
        <f>[1]fcdb!AB12</f>
        <v>-1.9893143643962885</v>
      </c>
      <c r="AC12" s="21">
        <f>[1]fcdb!AC12</f>
        <v>-0.7120995626692328</v>
      </c>
      <c r="AD12" s="21">
        <f>[1]fcdb!AD12</f>
        <v>0.51011994448002529</v>
      </c>
      <c r="AE12" s="42">
        <f>[1]fcdb!AE12</f>
        <v>83.716370328697479</v>
      </c>
      <c r="AF12" s="42">
        <f>[1]fcdb!AF12</f>
        <v>100.7458996449441</v>
      </c>
      <c r="AG12" s="42">
        <f>[1]fcdb!AG12</f>
        <v>125.79478579870297</v>
      </c>
      <c r="AH12" s="42">
        <f>[1]fcdb!AH12</f>
        <v>104.82834878233155</v>
      </c>
      <c r="AI12" s="42">
        <f>[1]fcdb!AI12</f>
        <v>104.15644853278603</v>
      </c>
      <c r="AJ12" s="21">
        <f>[1]fcdb!AJ12</f>
        <v>-3.493261682068205E-2</v>
      </c>
      <c r="AK12" s="21">
        <f>[1]fcdb!AK12</f>
        <v>0.90527445420174324</v>
      </c>
      <c r="AL12" s="21">
        <f>[1]fcdb!AL12</f>
        <v>-7.6321501118007395</v>
      </c>
      <c r="AM12" s="21">
        <f>[1]fcdb!AM12</f>
        <v>-0.39120383125685887</v>
      </c>
      <c r="AN12" s="21">
        <f>[1]fcdb!AN12</f>
        <v>-0.82052398121617021</v>
      </c>
      <c r="AO12" s="42">
        <f>[1]fcdb!AO12</f>
        <v>70.178305044675909</v>
      </c>
      <c r="AP12" s="42">
        <f>[1]fcdb!AP12</f>
        <v>65.049936797253778</v>
      </c>
      <c r="AQ12" s="42">
        <f>[1]fcdb!AQ12</f>
        <v>7.3076262587951923</v>
      </c>
      <c r="AR12" s="21">
        <f>[1]fcdb!AR12</f>
        <v>1.7791310438274532</v>
      </c>
      <c r="AS12" s="32">
        <f>[1]fcdb!AS12</f>
        <v>28.343320533947633</v>
      </c>
      <c r="AT12" s="32">
        <f>[1]fcdb!AT12</f>
        <v>27.070478462064241</v>
      </c>
      <c r="AU12" s="42">
        <f>[1]fcdb!AU12</f>
        <v>25.974449811293159</v>
      </c>
      <c r="AV12" s="42">
        <f>[1]fcdb!AV12</f>
        <v>15.740121104289926</v>
      </c>
      <c r="AW12" s="42">
        <f>[1]fcdb!AW12</f>
        <v>109.72941847860837</v>
      </c>
      <c r="AX12" s="42">
        <f>[1]fcdb!AX12</f>
        <v>95.316052640087378</v>
      </c>
      <c r="AY12" s="21">
        <f>[1]fcdb!AY12</f>
        <v>2.958069503585925</v>
      </c>
      <c r="AZ12" s="42">
        <f>[1]fcdb!AZ12</f>
        <v>65.927822714618202</v>
      </c>
      <c r="BA12" s="45">
        <v>35</v>
      </c>
    </row>
    <row r="13" spans="1:53" x14ac:dyDescent="0.2">
      <c r="A13" s="30">
        <f>[1]fcdb!A13</f>
        <v>2012</v>
      </c>
      <c r="B13" s="19"/>
      <c r="C13" s="31"/>
      <c r="D13" s="20">
        <f>[1]fcdb!D13</f>
        <v>123.27246091939304</v>
      </c>
      <c r="E13" s="20">
        <f>[1]fcdb!E13</f>
        <v>115.4105233864924</v>
      </c>
      <c r="F13" s="21"/>
      <c r="G13" s="22"/>
      <c r="H13" s="22">
        <f>[1]fcdb!H13</f>
        <v>-11.783406016425936</v>
      </c>
      <c r="I13" s="22">
        <f>[1]fcdb!I13</f>
        <v>1.1649555451747284</v>
      </c>
      <c r="J13" s="22"/>
      <c r="K13" s="22"/>
      <c r="L13" s="21"/>
      <c r="M13" s="20">
        <f>[1]fcdb!M13</f>
        <v>112.80798148077102</v>
      </c>
      <c r="N13" s="20">
        <f>[1]fcdb!N13</f>
        <v>112.67571627166994</v>
      </c>
      <c r="O13" s="20">
        <f>[1]fcdb!O13</f>
        <v>98.697350449712744</v>
      </c>
      <c r="P13" s="20">
        <f>[1]fcdb!P13</f>
        <v>106.25171094435653</v>
      </c>
      <c r="Q13" s="20">
        <f>[1]fcdb!Q13</f>
        <v>107.27268804362299</v>
      </c>
      <c r="R13" s="22">
        <f>[1]fcdb!R13</f>
        <v>2.5277224536576659</v>
      </c>
      <c r="S13" s="22">
        <f>[1]fcdb!S13</f>
        <v>-3.0840540543476958</v>
      </c>
      <c r="T13" s="22">
        <f>[1]fcdb!T13</f>
        <v>-13.677451057914658</v>
      </c>
      <c r="U13" s="22">
        <f>[1]fcdb!U13</f>
        <v>-2.0568474234020195</v>
      </c>
      <c r="V13" s="22">
        <f>[1]fcdb!V13</f>
        <v>-2.8631442147695974</v>
      </c>
      <c r="W13" s="20">
        <f>[1]fcdb!W13</f>
        <v>4.9438597895249234</v>
      </c>
      <c r="X13" s="20">
        <f>[1]fcdb!X13</f>
        <v>20.020350188687434</v>
      </c>
      <c r="Y13" s="20">
        <f>[1]fcdb!Y13</f>
        <v>6.2319479423626278</v>
      </c>
      <c r="Z13" s="20">
        <f>[1]fcdb!Z13</f>
        <v>68.80384207942501</v>
      </c>
      <c r="AA13" s="42">
        <f>[1]fcdb!AA13</f>
        <v>103.85197977561502</v>
      </c>
      <c r="AB13" s="21">
        <f>[1]fcdb!AB13</f>
        <v>0.64483436912921022</v>
      </c>
      <c r="AC13" s="21">
        <f>[1]fcdb!AC13</f>
        <v>1.3397237762025949</v>
      </c>
      <c r="AD13" s="21">
        <f>[1]fcdb!AD13</f>
        <v>-0.14629198132043442</v>
      </c>
      <c r="AE13" s="42">
        <f>[1]fcdb!AE13</f>
        <v>85.059704513256449</v>
      </c>
      <c r="AF13" s="42">
        <f>[1]fcdb!AF13</f>
        <v>96.959716451034296</v>
      </c>
      <c r="AG13" s="42">
        <f>[1]fcdb!AG13</f>
        <v>112.536548012469</v>
      </c>
      <c r="AH13" s="42">
        <f>[1]fcdb!AH13</f>
        <v>103.22397758138966</v>
      </c>
      <c r="AI13" s="42">
        <f>[1]fcdb!AI13</f>
        <v>101.4146838100899</v>
      </c>
      <c r="AJ13" s="21">
        <f>[1]fcdb!AJ13</f>
        <v>1.6046254505356572</v>
      </c>
      <c r="AK13" s="21">
        <f>[1]fcdb!AK13</f>
        <v>-3.7581511577675641</v>
      </c>
      <c r="AL13" s="21">
        <f>[1]fcdb!AL13</f>
        <v>-10.539576582649325</v>
      </c>
      <c r="AM13" s="21">
        <f>[1]fcdb!AM13</f>
        <v>-1.5304745515673845</v>
      </c>
      <c r="AN13" s="21">
        <f>[1]fcdb!AN13</f>
        <v>-2.6323523519843239</v>
      </c>
      <c r="AO13" s="42">
        <f>[1]fcdb!AO13</f>
        <v>71.222693572672654</v>
      </c>
      <c r="AP13" s="42">
        <f>[1]fcdb!AP13</f>
        <v>65.565317949506692</v>
      </c>
      <c r="AQ13" s="42">
        <f>[1]fcdb!AQ13</f>
        <v>7.943220537416809</v>
      </c>
      <c r="AR13" s="21">
        <f>[1]fcdb!AR13</f>
        <v>-1.5823389676543509</v>
      </c>
      <c r="AS13" s="32">
        <f>[1]fcdb!AS13</f>
        <v>27.433446457211733</v>
      </c>
      <c r="AT13" s="32">
        <f>[1]fcdb!AT13</f>
        <v>26.5407704156917</v>
      </c>
      <c r="AU13" s="42">
        <f>[1]fcdb!AU13</f>
        <v>27.232384399479805</v>
      </c>
      <c r="AV13" s="42">
        <f>[1]fcdb!AV13</f>
        <v>14.597824992840149</v>
      </c>
      <c r="AW13" s="42">
        <f>[1]fcdb!AW13</f>
        <v>109.56891128560601</v>
      </c>
      <c r="AX13" s="42">
        <f>[1]fcdb!AX13</f>
        <v>94.171748871319153</v>
      </c>
      <c r="AY13" s="21">
        <f>[1]fcdb!AY13</f>
        <v>-3.4855028634979801</v>
      </c>
      <c r="AZ13" s="42">
        <f>[1]fcdb!AZ13</f>
        <v>63.62990656605831</v>
      </c>
      <c r="BA13" s="45">
        <v>36</v>
      </c>
    </row>
    <row r="14" spans="1:53" x14ac:dyDescent="0.2">
      <c r="A14" s="30">
        <f>[1]fcdb!A14</f>
        <v>2013</v>
      </c>
      <c r="B14" s="19"/>
      <c r="C14" s="31"/>
      <c r="D14" s="20">
        <f>[1]fcdb!D14</f>
        <v>130.83286532460812</v>
      </c>
      <c r="E14" s="20">
        <f>[1]fcdb!E14</f>
        <v>121.17625058935413</v>
      </c>
      <c r="F14" s="21"/>
      <c r="G14" s="22"/>
      <c r="H14" s="22">
        <f>[1]fcdb!H14</f>
        <v>4.9958418293912121</v>
      </c>
      <c r="I14" s="22">
        <f>[1]fcdb!I14</f>
        <v>6.1330846718138821</v>
      </c>
      <c r="J14" s="22"/>
      <c r="K14" s="22"/>
      <c r="L14" s="21"/>
      <c r="M14" s="20">
        <f>[1]fcdb!M14</f>
        <v>110.93997615883082</v>
      </c>
      <c r="N14" s="20">
        <f>[1]fcdb!N14</f>
        <v>113.97580302287327</v>
      </c>
      <c r="O14" s="20">
        <f>[1]fcdb!O14</f>
        <v>90.02652876210928</v>
      </c>
      <c r="P14" s="20">
        <f>[1]fcdb!P14</f>
        <v>105.34058370162485</v>
      </c>
      <c r="Q14" s="20">
        <f>[1]fcdb!Q14</f>
        <v>106.21244405422739</v>
      </c>
      <c r="R14" s="22">
        <f>[1]fcdb!R14</f>
        <v>-1.6559159178454408</v>
      </c>
      <c r="S14" s="22">
        <f>[1]fcdb!S14</f>
        <v>1.153830474055928</v>
      </c>
      <c r="T14" s="22">
        <f>[1]fcdb!T14</f>
        <v>-8.7852628749353627</v>
      </c>
      <c r="U14" s="22">
        <f>[1]fcdb!U14</f>
        <v>-0.85751771395835563</v>
      </c>
      <c r="V14" s="22">
        <f>[1]fcdb!V14</f>
        <v>-0.98836340240159304</v>
      </c>
      <c r="W14" s="20">
        <f>[1]fcdb!W14</f>
        <v>4.9105274848392426</v>
      </c>
      <c r="X14" s="20">
        <f>[1]fcdb!X14</f>
        <v>20.453506058568106</v>
      </c>
      <c r="Y14" s="20">
        <f>[1]fcdb!Y14</f>
        <v>5.7411988416064883</v>
      </c>
      <c r="Z14" s="20">
        <f>[1]fcdb!Z14</f>
        <v>68.894767614986165</v>
      </c>
      <c r="AA14" s="42">
        <f>[1]fcdb!AA14</f>
        <v>104.13290003601209</v>
      </c>
      <c r="AB14" s="21">
        <f>[1]fcdb!AB14</f>
        <v>0.27050063080553688</v>
      </c>
      <c r="AC14" s="21">
        <f>[1]fcdb!AC14</f>
        <v>-1.7320967143555466</v>
      </c>
      <c r="AD14" s="21">
        <f>[1]fcdb!AD14</f>
        <v>-0.65369599752655994</v>
      </c>
      <c r="AE14" s="42">
        <f>[1]fcdb!AE14</f>
        <v>84.006071645415915</v>
      </c>
      <c r="AF14" s="42">
        <f>[1]fcdb!AF14</f>
        <v>95.597769191431894</v>
      </c>
      <c r="AG14" s="42">
        <f>[1]fcdb!AG14</f>
        <v>104.83178301208636</v>
      </c>
      <c r="AH14" s="42">
        <f>[1]fcdb!AH14</f>
        <v>100.45647634903385</v>
      </c>
      <c r="AI14" s="42">
        <f>[1]fcdb!AI14</f>
        <v>98.683133117815657</v>
      </c>
      <c r="AJ14" s="21">
        <f>[1]fcdb!AJ14</f>
        <v>-1.2386980108499257</v>
      </c>
      <c r="AK14" s="21">
        <f>[1]fcdb!AK14</f>
        <v>-1.4046526840764795</v>
      </c>
      <c r="AL14" s="21">
        <f>[1]fcdb!AL14</f>
        <v>-6.8464557838836093</v>
      </c>
      <c r="AM14" s="21">
        <f>[1]fcdb!AM14</f>
        <v>-2.6810643197445971</v>
      </c>
      <c r="AN14" s="21">
        <f>[1]fcdb!AN14</f>
        <v>-2.6934469345576972</v>
      </c>
      <c r="AO14" s="42">
        <f>[1]fcdb!AO14</f>
        <v>70.449573680851131</v>
      </c>
      <c r="AP14" s="42">
        <f>[1]fcdb!AP14</f>
        <v>66.175257558160339</v>
      </c>
      <c r="AQ14" s="42">
        <f>[1]fcdb!AQ14</f>
        <v>6.0671994156475613</v>
      </c>
      <c r="AR14" s="21">
        <f>[1]fcdb!AR14</f>
        <v>2.2340426192281715</v>
      </c>
      <c r="AS14" s="32">
        <f>[1]fcdb!AS14</f>
        <v>27.092928744843306</v>
      </c>
      <c r="AT14" s="32">
        <f>[1]fcdb!AT14</f>
        <v>26.629475718284432</v>
      </c>
      <c r="AU14" s="42">
        <f>[1]fcdb!AU14</f>
        <v>28.67542513600721</v>
      </c>
      <c r="AV14" s="42">
        <f>[1]fcdb!AV14</f>
        <v>14.954791047955972</v>
      </c>
      <c r="AW14" s="42">
        <f>[1]fcdb!AW14</f>
        <v>110.64766944161261</v>
      </c>
      <c r="AX14" s="42">
        <f>[1]fcdb!AX14</f>
        <v>92.9700682323179</v>
      </c>
      <c r="AY14" s="21">
        <f>[1]fcdb!AY14</f>
        <v>-1.2554679843897909</v>
      </c>
      <c r="AZ14" s="42">
        <f>[1]fcdb!AZ14</f>
        <v>62.831053460624311</v>
      </c>
      <c r="BA14" s="45">
        <v>37</v>
      </c>
    </row>
    <row r="15" spans="1:53" x14ac:dyDescent="0.2">
      <c r="A15" s="30">
        <f>[1]fcdb!A15</f>
        <v>2014</v>
      </c>
      <c r="B15" s="19"/>
      <c r="C15" s="31"/>
      <c r="D15" s="20">
        <f>[1]fcdb!D15</f>
        <v>130.15027483082923</v>
      </c>
      <c r="E15" s="20">
        <f>[1]fcdb!E15</f>
        <v>130.69914057362948</v>
      </c>
      <c r="F15" s="21"/>
      <c r="G15" s="22"/>
      <c r="H15" s="22">
        <f>[1]fcdb!H15</f>
        <v>7.858709885773596</v>
      </c>
      <c r="I15" s="22">
        <f>[1]fcdb!I15</f>
        <v>-0.52172708446408533</v>
      </c>
      <c r="J15" s="22"/>
      <c r="K15" s="22"/>
      <c r="L15" s="21"/>
      <c r="M15" s="20">
        <f>[1]fcdb!M15</f>
        <v>114.458577674708</v>
      </c>
      <c r="N15" s="20">
        <f>[1]fcdb!N15</f>
        <v>114.82746038987052</v>
      </c>
      <c r="O15" s="20">
        <f>[1]fcdb!O15</f>
        <v>80.38987366630063</v>
      </c>
      <c r="P15" s="20">
        <f>[1]fcdb!P15</f>
        <v>106.87264762658472</v>
      </c>
      <c r="Q15" s="20">
        <f>[1]fcdb!Q15</f>
        <v>106.95170943176714</v>
      </c>
      <c r="R15" s="22">
        <f>[1]fcdb!R15</f>
        <v>3.1716263494050656</v>
      </c>
      <c r="S15" s="22">
        <f>[1]fcdb!S15</f>
        <v>0.74722646773224266</v>
      </c>
      <c r="T15" s="22">
        <f>[1]fcdb!T15</f>
        <v>-10.704239326246878</v>
      </c>
      <c r="U15" s="22">
        <f>[1]fcdb!U15</f>
        <v>1.4543909584737058</v>
      </c>
      <c r="V15" s="22">
        <f>[1]fcdb!V15</f>
        <v>0.69602520130533918</v>
      </c>
      <c r="W15" s="20">
        <f>[1]fcdb!W15</f>
        <v>5.0312522846011092</v>
      </c>
      <c r="X15" s="20">
        <f>[1]fcdb!X15</f>
        <v>20.463906125611224</v>
      </c>
      <c r="Y15" s="20">
        <f>[1]fcdb!Y15</f>
        <v>5.0912110653388121</v>
      </c>
      <c r="Z15" s="20">
        <f>[1]fcdb!Z15</f>
        <v>69.413630524448863</v>
      </c>
      <c r="AA15" s="42">
        <f>[1]fcdb!AA15</f>
        <v>104.39233938016471</v>
      </c>
      <c r="AB15" s="21">
        <f>[1]fcdb!AB15</f>
        <v>0.24914253234367134</v>
      </c>
      <c r="AC15" s="21">
        <f>[1]fcdb!AC15</f>
        <v>2.0825948231375735</v>
      </c>
      <c r="AD15" s="21">
        <f>[1]fcdb!AD15</f>
        <v>0.14253549038276692</v>
      </c>
      <c r="AE15" s="42">
        <f>[1]fcdb!AE15</f>
        <v>89.067540301079674</v>
      </c>
      <c r="AF15" s="42">
        <f>[1]fcdb!AF15</f>
        <v>92.883615776560347</v>
      </c>
      <c r="AG15" s="42">
        <f>[1]fcdb!AG15</f>
        <v>99.682354229800296</v>
      </c>
      <c r="AH15" s="42">
        <f>[1]fcdb!AH15</f>
        <v>100.75706457431244</v>
      </c>
      <c r="AI15" s="42">
        <f>[1]fcdb!AI15</f>
        <v>98.258221382319746</v>
      </c>
      <c r="AJ15" s="21">
        <f>[1]fcdb!AJ15</f>
        <v>6.0251224185650321</v>
      </c>
      <c r="AK15" s="21">
        <f>[1]fcdb!AK15</f>
        <v>-2.8391388604858903</v>
      </c>
      <c r="AL15" s="21">
        <f>[1]fcdb!AL15</f>
        <v>-4.9120873787793728</v>
      </c>
      <c r="AM15" s="21">
        <f>[1]fcdb!AM15</f>
        <v>0.29922234603789732</v>
      </c>
      <c r="AN15" s="21">
        <f>[1]fcdb!AN15</f>
        <v>-0.43058192628382397</v>
      </c>
      <c r="AO15" s="42">
        <f>[1]fcdb!AO15</f>
        <v>71.814391859648481</v>
      </c>
      <c r="AP15" s="42">
        <f>[1]fcdb!AP15</f>
        <v>66.245704630672833</v>
      </c>
      <c r="AQ15" s="42">
        <f>[1]fcdb!AQ15</f>
        <v>7.7542774989432424</v>
      </c>
      <c r="AR15" s="21">
        <f>[1]fcdb!AR15</f>
        <v>0.92379904195736273</v>
      </c>
      <c r="AS15" s="32">
        <f>[1]fcdb!AS15</f>
        <v>27.27446369636202</v>
      </c>
      <c r="AT15" s="32">
        <f>[1]fcdb!AT15</f>
        <v>26.93568038407637</v>
      </c>
      <c r="AU15" s="42">
        <f>[1]fcdb!AU15</f>
        <v>28.185873624829519</v>
      </c>
      <c r="AV15" s="42">
        <f>[1]fcdb!AV15</f>
        <v>15.538099009815811</v>
      </c>
      <c r="AW15" s="42">
        <f>[1]fcdb!AW15</f>
        <v>111.07744197404784</v>
      </c>
      <c r="AX15" s="42">
        <f>[1]fcdb!AX15</f>
        <v>93.41082832911863</v>
      </c>
      <c r="AY15" s="21">
        <f>[1]fcdb!AY15</f>
        <v>0.44577206116001022</v>
      </c>
      <c r="AZ15" s="42">
        <f>[1]fcdb!AZ15</f>
        <v>63.11113674268428</v>
      </c>
      <c r="BA15" s="45">
        <v>38</v>
      </c>
    </row>
    <row r="16" spans="1:53" x14ac:dyDescent="0.2">
      <c r="A16" s="30">
        <f>[1]fcdb!A16</f>
        <v>2015</v>
      </c>
      <c r="B16" s="19"/>
      <c r="C16" s="31"/>
      <c r="D16" s="20">
        <f>[1]fcdb!D16</f>
        <v>139.96091845343472</v>
      </c>
      <c r="E16" s="20">
        <f>[1]fcdb!E16</f>
        <v>142.66503635599653</v>
      </c>
      <c r="F16" s="21"/>
      <c r="G16" s="22"/>
      <c r="H16" s="22">
        <f>[1]fcdb!H16</f>
        <v>9.1552979842480795</v>
      </c>
      <c r="I16" s="22">
        <f>[1]fcdb!I16</f>
        <v>7.5379353868883392</v>
      </c>
      <c r="J16" s="22"/>
      <c r="K16" s="22"/>
      <c r="L16" s="21"/>
      <c r="M16" s="20">
        <f>[1]fcdb!M16</f>
        <v>113.90713013846435</v>
      </c>
      <c r="N16" s="20">
        <f>[1]fcdb!N16</f>
        <v>124.78248356903801</v>
      </c>
      <c r="O16" s="20">
        <f>[1]fcdb!O16</f>
        <v>72.454761053230399</v>
      </c>
      <c r="P16" s="20">
        <f>[1]fcdb!P16</f>
        <v>107.09261012494261</v>
      </c>
      <c r="Q16" s="20">
        <f>[1]fcdb!Q16</f>
        <v>108.43856408614064</v>
      </c>
      <c r="R16" s="22">
        <f>[1]fcdb!R16</f>
        <v>-0.48178786373779259</v>
      </c>
      <c r="S16" s="22">
        <f>[1]fcdb!S16</f>
        <v>8.6695492048395764</v>
      </c>
      <c r="T16" s="22">
        <f>[1]fcdb!T16</f>
        <v>-9.8707862709288214</v>
      </c>
      <c r="U16" s="22">
        <f>[1]fcdb!U16</f>
        <v>0.20581739410672206</v>
      </c>
      <c r="V16" s="22">
        <f>[1]fcdb!V16</f>
        <v>1.390211210529646</v>
      </c>
      <c r="W16" s="20">
        <f>[1]fcdb!W16</f>
        <v>4.9383587053617655</v>
      </c>
      <c r="X16" s="20">
        <f>[1]fcdb!X16</f>
        <v>21.933117872915318</v>
      </c>
      <c r="Y16" s="20">
        <f>[1]fcdb!Y16</f>
        <v>4.5257510046500373</v>
      </c>
      <c r="Z16" s="20">
        <f>[1]fcdb!Z16</f>
        <v>68.60277241707287</v>
      </c>
      <c r="AA16" s="42">
        <f>[1]fcdb!AA16</f>
        <v>106.20477569978054</v>
      </c>
      <c r="AB16" s="21">
        <f>[1]fcdb!AB16</f>
        <v>1.7361775110867894</v>
      </c>
      <c r="AC16" s="21">
        <f>[1]fcdb!AC16</f>
        <v>9.7251129871178676E-2</v>
      </c>
      <c r="AD16" s="21">
        <f>[1]fcdb!AD16</f>
        <v>-0.36306200097393493</v>
      </c>
      <c r="AE16" s="42">
        <f>[1]fcdb!AE16</f>
        <v>93.13846974772477</v>
      </c>
      <c r="AF16" s="42">
        <f>[1]fcdb!AF16</f>
        <v>94.372263727078064</v>
      </c>
      <c r="AG16" s="42">
        <f>[1]fcdb!AG16</f>
        <v>92.908254045072297</v>
      </c>
      <c r="AH16" s="42">
        <f>[1]fcdb!AH16</f>
        <v>103.51845189743923</v>
      </c>
      <c r="AI16" s="42">
        <f>[1]fcdb!AI16</f>
        <v>100.1233063467445</v>
      </c>
      <c r="AJ16" s="21">
        <f>[1]fcdb!AJ16</f>
        <v>4.5706094867826286</v>
      </c>
      <c r="AK16" s="21">
        <f>[1]fcdb!AK16</f>
        <v>1.6027024121227029</v>
      </c>
      <c r="AL16" s="21">
        <f>[1]fcdb!AL16</f>
        <v>-6.7956863951181168</v>
      </c>
      <c r="AM16" s="21">
        <f>[1]fcdb!AM16</f>
        <v>2.7406389167780487</v>
      </c>
      <c r="AN16" s="21">
        <f>[1]fcdb!AN16</f>
        <v>1.8981464738383247</v>
      </c>
      <c r="AO16" s="42">
        <f>[1]fcdb!AO16</f>
        <v>72.146167486444384</v>
      </c>
      <c r="AP16" s="42">
        <f>[1]fcdb!AP16</f>
        <v>67.64142797843742</v>
      </c>
      <c r="AQ16" s="42">
        <f>[1]fcdb!AQ16</f>
        <v>6.2439068698325304</v>
      </c>
      <c r="AR16" s="21">
        <f>[1]fcdb!AR16</f>
        <v>1.7925727431773675</v>
      </c>
      <c r="AS16" s="32">
        <f>[1]fcdb!AS16</f>
        <v>27.724464530043395</v>
      </c>
      <c r="AT16" s="32">
        <f>[1]fcdb!AT16</f>
        <v>27.724464530043395</v>
      </c>
      <c r="AU16" s="42">
        <f>[1]fcdb!AU16</f>
        <v>29.400415275823505</v>
      </c>
      <c r="AV16" s="42">
        <f>[1]fcdb!AV16</f>
        <v>16.078212064800063</v>
      </c>
      <c r="AW16" s="42">
        <f>[1]fcdb!AW16</f>
        <v>112.21630024406402</v>
      </c>
      <c r="AX16" s="42">
        <f>[1]fcdb!AX16</f>
        <v>93.501552109996553</v>
      </c>
      <c r="AY16" s="21">
        <f>[1]fcdb!AY16</f>
        <v>-0.34006221682493232</v>
      </c>
      <c r="AZ16" s="42">
        <f>[1]fcdb!AZ16</f>
        <v>62.896519612013691</v>
      </c>
      <c r="BA16" s="45">
        <v>39</v>
      </c>
    </row>
    <row r="17" spans="1:53" x14ac:dyDescent="0.2">
      <c r="A17" s="30">
        <f>[1]fcdb!A17</f>
        <v>2016</v>
      </c>
      <c r="B17" s="19"/>
      <c r="C17" s="31"/>
      <c r="D17" s="20">
        <f>[1]fcdb!D17</f>
        <v>145.76542479851611</v>
      </c>
      <c r="E17" s="20">
        <f>[1]fcdb!E17</f>
        <v>152.45682640163173</v>
      </c>
      <c r="F17" s="21"/>
      <c r="G17" s="22"/>
      <c r="H17" s="22">
        <f>[1]fcdb!H17</f>
        <v>6.8634826694337514</v>
      </c>
      <c r="I17" s="22">
        <f>[1]fcdb!I17</f>
        <v>4.1472336772443663</v>
      </c>
      <c r="J17" s="22"/>
      <c r="K17" s="22"/>
      <c r="L17" s="21"/>
      <c r="M17" s="20">
        <f>[1]fcdb!M17</f>
        <v>115.89295585666375</v>
      </c>
      <c r="N17" s="20">
        <f>[1]fcdb!N17</f>
        <v>128.0920972941552</v>
      </c>
      <c r="O17" s="20">
        <f>[1]fcdb!O17</f>
        <v>82.730057057903664</v>
      </c>
      <c r="P17" s="20">
        <f>[1]fcdb!P17</f>
        <v>106.48497751718527</v>
      </c>
      <c r="Q17" s="20">
        <f>[1]fcdb!Q17</f>
        <v>109.43664285092511</v>
      </c>
      <c r="R17" s="22">
        <f>[1]fcdb!R17</f>
        <v>1.7433726192429333</v>
      </c>
      <c r="S17" s="22">
        <f>[1]fcdb!S17</f>
        <v>2.6523063417679849</v>
      </c>
      <c r="T17" s="22">
        <f>[1]fcdb!T17</f>
        <v>14.181671232238703</v>
      </c>
      <c r="U17" s="22">
        <f>[1]fcdb!U17</f>
        <v>-0.56738985729121172</v>
      </c>
      <c r="V17" s="22">
        <f>[1]fcdb!V17</f>
        <v>0.9204094255542028</v>
      </c>
      <c r="W17" s="20">
        <f>[1]fcdb!W17</f>
        <v>4.9786289289456578</v>
      </c>
      <c r="X17" s="20">
        <f>[1]fcdb!X17</f>
        <v>22.309512493421455</v>
      </c>
      <c r="Y17" s="20">
        <f>[1]fcdb!Y17</f>
        <v>5.1204490373487879</v>
      </c>
      <c r="Z17" s="20">
        <f>[1]fcdb!Z17</f>
        <v>67.591409540284104</v>
      </c>
      <c r="AA17" s="42">
        <f>[1]fcdb!AA17</f>
        <v>104.30368695696941</v>
      </c>
      <c r="AB17" s="21">
        <f>[1]fcdb!AB17</f>
        <v>-1.7900218990011485</v>
      </c>
      <c r="AC17" s="21">
        <f>[1]fcdb!AC17</f>
        <v>-0.48157019102916809</v>
      </c>
      <c r="AD17" s="21">
        <f>[1]fcdb!AD17</f>
        <v>-1.6831705739502323</v>
      </c>
      <c r="AE17" s="42">
        <f>[1]fcdb!AE17</f>
        <v>98.934217873602989</v>
      </c>
      <c r="AF17" s="42">
        <f>[1]fcdb!AF17</f>
        <v>95.524745227696059</v>
      </c>
      <c r="AG17" s="42">
        <f>[1]fcdb!AG17</f>
        <v>90.310063113052038</v>
      </c>
      <c r="AH17" s="42">
        <f>[1]fcdb!AH17</f>
        <v>103.67761959480734</v>
      </c>
      <c r="AI17" s="42">
        <f>[1]fcdb!AI17</f>
        <v>100.65514221122589</v>
      </c>
      <c r="AJ17" s="21">
        <f>[1]fcdb!AJ17</f>
        <v>6.2227220842006492</v>
      </c>
      <c r="AK17" s="21">
        <f>[1]fcdb!AK17</f>
        <v>1.2212078582229724</v>
      </c>
      <c r="AL17" s="21">
        <f>[1]fcdb!AL17</f>
        <v>-2.7965124936690899</v>
      </c>
      <c r="AM17" s="21">
        <f>[1]fcdb!AM17</f>
        <v>0.15375780302993025</v>
      </c>
      <c r="AN17" s="21">
        <f>[1]fcdb!AN17</f>
        <v>0.53118088473782521</v>
      </c>
      <c r="AO17" s="42">
        <f>[1]fcdb!AO17</f>
        <v>73.027917467440318</v>
      </c>
      <c r="AP17" s="42">
        <f>[1]fcdb!AP17</f>
        <v>67.567914865270268</v>
      </c>
      <c r="AQ17" s="42">
        <f>[1]fcdb!AQ17</f>
        <v>7.4765963367426025</v>
      </c>
      <c r="AR17" s="21">
        <f>[1]fcdb!AR17</f>
        <v>1.7540168293476155</v>
      </c>
      <c r="AS17" s="32">
        <f>[1]fcdb!AS17</f>
        <v>28.037233854210868</v>
      </c>
      <c r="AT17" s="32">
        <f>[1]fcdb!AT17</f>
        <v>28.285506508300656</v>
      </c>
      <c r="AU17" s="42">
        <f>[1]fcdb!AU17</f>
        <v>29.849503742681996</v>
      </c>
      <c r="AV17" s="42">
        <f>[1]fcdb!AV17</f>
        <v>16.221832600269515</v>
      </c>
      <c r="AW17" s="42">
        <f>[1]fcdb!AW17</f>
        <v>111.66542690055643</v>
      </c>
      <c r="AX17" s="42">
        <f>[1]fcdb!AX17</f>
        <v>96.127637697271467</v>
      </c>
      <c r="AY17" s="21">
        <f>[1]fcdb!AY17</f>
        <v>2.7598329385309039</v>
      </c>
      <c r="AZ17" s="42">
        <f>[1]fcdb!AZ17</f>
        <v>64.632358477455597</v>
      </c>
      <c r="BA17" s="45">
        <v>40</v>
      </c>
    </row>
    <row r="18" spans="1:53" x14ac:dyDescent="0.2">
      <c r="A18" s="30">
        <f>[1]fcdb!A18</f>
        <v>2017</v>
      </c>
      <c r="B18" s="19"/>
      <c r="C18" s="31"/>
      <c r="D18" s="20">
        <f>[1]fcdb!D18</f>
        <v>154.05805868789096</v>
      </c>
      <c r="E18" s="20">
        <f>[1]fcdb!E18</f>
        <v>146.23583155178</v>
      </c>
      <c r="F18" s="21"/>
      <c r="G18" s="22"/>
      <c r="H18" s="22">
        <f>[1]fcdb!H18</f>
        <v>-4.0804960962936399</v>
      </c>
      <c r="I18" s="22">
        <f>[1]fcdb!I18</f>
        <v>5.6890266679065382</v>
      </c>
      <c r="J18" s="22"/>
      <c r="K18" s="22"/>
      <c r="L18" s="21"/>
      <c r="M18" s="20">
        <f>[1]fcdb!M18</f>
        <v>114.27915424187451</v>
      </c>
      <c r="N18" s="20">
        <f>[1]fcdb!N18</f>
        <v>133.84169682936934</v>
      </c>
      <c r="O18" s="20">
        <f>[1]fcdb!O18</f>
        <v>78.452657555170731</v>
      </c>
      <c r="P18" s="20">
        <f>[1]fcdb!P18</f>
        <v>107.59534677591574</v>
      </c>
      <c r="Q18" s="20">
        <f>[1]fcdb!Q18</f>
        <v>110.93825841045087</v>
      </c>
      <c r="R18" s="22">
        <f>[1]fcdb!R18</f>
        <v>-1.3924932735214668</v>
      </c>
      <c r="S18" s="22">
        <f>[1]fcdb!S18</f>
        <v>4.4886450114175025</v>
      </c>
      <c r="T18" s="22">
        <f>[1]fcdb!T18</f>
        <v>-5.1703088996290063</v>
      </c>
      <c r="U18" s="22">
        <f>[1]fcdb!U18</f>
        <v>1.0427473288908695</v>
      </c>
      <c r="V18" s="22">
        <f>[1]fcdb!V18</f>
        <v>1.3721323319203504</v>
      </c>
      <c r="W18" s="20">
        <f>[1]fcdb!W18</f>
        <v>4.842851524442719</v>
      </c>
      <c r="X18" s="20">
        <f>[1]fcdb!X18</f>
        <v>22.995380265557237</v>
      </c>
      <c r="Y18" s="20">
        <f>[1]fcdb!Y18</f>
        <v>4.7899811253558857</v>
      </c>
      <c r="Z18" s="20">
        <f>[1]fcdb!Z18</f>
        <v>67.371787084644154</v>
      </c>
      <c r="AA18" s="42">
        <f>[1]fcdb!AA18</f>
        <v>101.9730741971089</v>
      </c>
      <c r="AB18" s="21">
        <f>[1]fcdb!AB18</f>
        <v>-2.2344490668120054</v>
      </c>
      <c r="AC18" s="21">
        <f>[1]fcdb!AC18</f>
        <v>-2.7490182101370664</v>
      </c>
      <c r="AD18" s="21">
        <f>[1]fcdb!AD18</f>
        <v>0.13006767875920477</v>
      </c>
      <c r="AE18" s="42">
        <f>[1]fcdb!AE18</f>
        <v>104.20471238028084</v>
      </c>
      <c r="AF18" s="42">
        <f>[1]fcdb!AF18</f>
        <v>96.356423495930443</v>
      </c>
      <c r="AG18" s="42">
        <f>[1]fcdb!AG18</f>
        <v>88.910346962566948</v>
      </c>
      <c r="AH18" s="42">
        <f>[1]fcdb!AH18</f>
        <v>103.96261673470806</v>
      </c>
      <c r="AI18" s="42">
        <f>[1]fcdb!AI18</f>
        <v>101.2570543475989</v>
      </c>
      <c r="AJ18" s="21">
        <f>[1]fcdb!AJ18</f>
        <v>5.3272716153792032</v>
      </c>
      <c r="AK18" s="21">
        <f>[1]fcdb!AK18</f>
        <v>0.87064170257871165</v>
      </c>
      <c r="AL18" s="21">
        <f>[1]fcdb!AL18</f>
        <v>-1.5499005340444794</v>
      </c>
      <c r="AM18" s="21">
        <f>[1]fcdb!AM18</f>
        <v>0.27488781186775224</v>
      </c>
      <c r="AN18" s="21">
        <f>[1]fcdb!AN18</f>
        <v>0.59799442249048873</v>
      </c>
      <c r="AO18" s="42">
        <f>[1]fcdb!AO18</f>
        <v>70.928112168690973</v>
      </c>
      <c r="AP18" s="42">
        <f>[1]fcdb!AP18</f>
        <v>65.972335536643158</v>
      </c>
      <c r="AQ18" s="42">
        <f>[1]fcdb!AQ18</f>
        <v>6.9870414995133521</v>
      </c>
      <c r="AR18" s="21">
        <f>[1]fcdb!AR18</f>
        <v>-0.24801031142217544</v>
      </c>
      <c r="AS18" s="32">
        <f>[1]fcdb!AS18</f>
        <v>28.416526066069594</v>
      </c>
      <c r="AT18" s="32">
        <f>[1]fcdb!AT18</f>
        <v>28.89137442263511</v>
      </c>
      <c r="AU18" s="42">
        <f>[1]fcdb!AU18</f>
        <v>31.430443255070955</v>
      </c>
      <c r="AV18" s="42">
        <f>[1]fcdb!AV18</f>
        <v>15.735270252145739</v>
      </c>
      <c r="AW18" s="42">
        <f>[1]fcdb!AW18</f>
        <v>111.28207652682202</v>
      </c>
      <c r="AX18" s="42">
        <f>[1]fcdb!AX18</f>
        <v>99.439209427648578</v>
      </c>
      <c r="AY18" s="21">
        <f>[1]fcdb!AY18</f>
        <v>3.6890104584968331</v>
      </c>
      <c r="AZ18" s="42">
        <f>[1]fcdb!AZ18</f>
        <v>67.016652941262095</v>
      </c>
      <c r="BA18" s="45">
        <v>41</v>
      </c>
    </row>
    <row r="19" spans="1:53" x14ac:dyDescent="0.2">
      <c r="A19" s="30">
        <f>[1]fcdb!A19</f>
        <v>2018</v>
      </c>
      <c r="B19" s="19"/>
      <c r="C19" s="31"/>
      <c r="D19" s="20">
        <f>[1]fcdb!D19</f>
        <v>155.52444295119619</v>
      </c>
      <c r="E19" s="20">
        <f>[1]fcdb!E19</f>
        <v>145.17420278130589</v>
      </c>
      <c r="F19" s="21"/>
      <c r="G19" s="22"/>
      <c r="H19" s="22">
        <f>[1]fcdb!H19</f>
        <v>-0.72597034475655464</v>
      </c>
      <c r="I19" s="22">
        <f>[1]fcdb!I19</f>
        <v>0.95183872612338849</v>
      </c>
      <c r="J19" s="22"/>
      <c r="K19" s="22"/>
      <c r="L19" s="21"/>
      <c r="M19" s="20">
        <f>[1]fcdb!M19</f>
        <v>108.50474674054996</v>
      </c>
      <c r="N19" s="20">
        <f>[1]fcdb!N19</f>
        <v>142.92609200361343</v>
      </c>
      <c r="O19" s="20">
        <f>[1]fcdb!O19</f>
        <v>81.272685301239733</v>
      </c>
      <c r="P19" s="20">
        <f>[1]fcdb!P19</f>
        <v>108.20566028209784</v>
      </c>
      <c r="Q19" s="20">
        <f>[1]fcdb!Q19</f>
        <v>113.01327005770845</v>
      </c>
      <c r="R19" s="22">
        <f>[1]fcdb!R19</f>
        <v>-5.0528966018622112</v>
      </c>
      <c r="S19" s="22">
        <f>[1]fcdb!S19</f>
        <v>6.7874178148126019</v>
      </c>
      <c r="T19" s="22">
        <f>[1]fcdb!T19</f>
        <v>3.5945598708187365</v>
      </c>
      <c r="U19" s="22">
        <f>[1]fcdb!U19</f>
        <v>0.56723039096957528</v>
      </c>
      <c r="V19" s="22">
        <f>[1]fcdb!V19</f>
        <v>1.8704202472517695</v>
      </c>
      <c r="W19" s="20">
        <f>[1]fcdb!W19</f>
        <v>4.5137216801213382</v>
      </c>
      <c r="X19" s="20">
        <f>[1]fcdb!X19</f>
        <v>24.105302346534724</v>
      </c>
      <c r="Y19" s="20">
        <f>[1]fcdb!Y19</f>
        <v>4.8710507453134682</v>
      </c>
      <c r="Z19" s="20">
        <f>[1]fcdb!Z19</f>
        <v>66.509925228030468</v>
      </c>
      <c r="AA19" s="42">
        <f>[1]fcdb!AA19</f>
        <v>106.7694865771204</v>
      </c>
      <c r="AB19" s="21">
        <f>[1]fcdb!AB19</f>
        <v>4.7036067293021455</v>
      </c>
      <c r="AC19" s="21">
        <f>[1]fcdb!AC19</f>
        <v>2.317301319813847</v>
      </c>
      <c r="AD19" s="21">
        <f>[1]fcdb!AD19</f>
        <v>1.3488750858750898</v>
      </c>
      <c r="AE19" s="42">
        <f>[1]fcdb!AE19</f>
        <v>119.49487991918083</v>
      </c>
      <c r="AF19" s="42">
        <f>[1]fcdb!AF19</f>
        <v>97.843372897338469</v>
      </c>
      <c r="AG19" s="42">
        <f>[1]fcdb!AG19</f>
        <v>87.835564715295632</v>
      </c>
      <c r="AH19" s="42">
        <f>[1]fcdb!AH19</f>
        <v>106.11970422879037</v>
      </c>
      <c r="AI19" s="42">
        <f>[1]fcdb!AI19</f>
        <v>103.8984476581816</v>
      </c>
      <c r="AJ19" s="21">
        <f>[1]fcdb!AJ19</f>
        <v>14.673201614050434</v>
      </c>
      <c r="AK19" s="21">
        <f>[1]fcdb!AK19</f>
        <v>1.5431762071065558</v>
      </c>
      <c r="AL19" s="21">
        <f>[1]fcdb!AL19</f>
        <v>-1.2088382106121065</v>
      </c>
      <c r="AM19" s="21">
        <f>[1]fcdb!AM19</f>
        <v>2.0748684111970395</v>
      </c>
      <c r="AN19" s="21">
        <f>[1]fcdb!AN19</f>
        <v>2.6086017686384633</v>
      </c>
      <c r="AO19" s="42">
        <f>[1]fcdb!AO19</f>
        <v>71.605856687213844</v>
      </c>
      <c r="AP19" s="42">
        <f>[1]fcdb!AP19</f>
        <v>68.15607444275372</v>
      </c>
      <c r="AQ19" s="42">
        <f>[1]fcdb!AQ19</f>
        <v>4.817737548381464</v>
      </c>
      <c r="AR19" s="21">
        <f>[1]fcdb!AR19</f>
        <v>1.8603942935172091</v>
      </c>
      <c r="AS19" s="32">
        <f>[1]fcdb!AS19</f>
        <v>28.87097961976853</v>
      </c>
      <c r="AT19" s="32">
        <f>[1]fcdb!AT19</f>
        <v>29.597709190873083</v>
      </c>
      <c r="AU19" s="42">
        <f>[1]fcdb!AU19</f>
        <v>31.470303128939463</v>
      </c>
      <c r="AV19" s="42">
        <f>[1]fcdb!AV19</f>
        <v>15.577679233776053</v>
      </c>
      <c r="AW19" s="42">
        <f>[1]fcdb!AW19</f>
        <v>111.49063343522877</v>
      </c>
      <c r="AX19" s="42">
        <f>[1]fcdb!AX19</f>
        <v>96.54555672877963</v>
      </c>
      <c r="AY19" s="21">
        <f>[1]fcdb!AY19</f>
        <v>-2.705911067013389</v>
      </c>
      <c r="AZ19" s="42">
        <f>[1]fcdb!AZ19</f>
        <v>65.203241912582527</v>
      </c>
      <c r="BA19" s="45">
        <v>42</v>
      </c>
    </row>
    <row r="20" spans="1:53" x14ac:dyDescent="0.2">
      <c r="A20" s="30">
        <f>[1]fcdb!A20</f>
        <v>2019</v>
      </c>
      <c r="B20" s="19"/>
      <c r="C20" s="31"/>
      <c r="D20" s="20">
        <f>[1]fcdb!D20</f>
        <v>156.70973307435045</v>
      </c>
      <c r="E20" s="20">
        <f>[1]fcdb!E20</f>
        <v>146.85926829668739</v>
      </c>
      <c r="F20" s="21"/>
      <c r="G20" s="22"/>
      <c r="H20" s="22">
        <f>[1]fcdb!H20</f>
        <v>1.1607196616880255</v>
      </c>
      <c r="I20" s="22">
        <f>[1]fcdb!I20</f>
        <v>0.76212465427456522</v>
      </c>
      <c r="J20" s="22"/>
      <c r="K20" s="22"/>
      <c r="L20" s="21"/>
      <c r="M20" s="20">
        <f>[1]fcdb!M20</f>
        <v>104.48810441769163</v>
      </c>
      <c r="N20" s="20">
        <f>[1]fcdb!N20</f>
        <v>146.47766495278807</v>
      </c>
      <c r="O20" s="20">
        <f>[1]fcdb!O20</f>
        <v>76.463327756637582</v>
      </c>
      <c r="P20" s="20">
        <f>[1]fcdb!P20</f>
        <v>108.21960472092321</v>
      </c>
      <c r="Q20" s="20">
        <f>[1]fcdb!Q20</f>
        <v>113.18530730303905</v>
      </c>
      <c r="R20" s="22">
        <f>[1]fcdb!R20</f>
        <v>-3.7018125414021608</v>
      </c>
      <c r="S20" s="22">
        <f>[1]fcdb!S20</f>
        <v>2.4849017414433128</v>
      </c>
      <c r="T20" s="22">
        <f>[1]fcdb!T20</f>
        <v>-5.9175570817872174</v>
      </c>
      <c r="U20" s="22">
        <f>[1]fcdb!U20</f>
        <v>1.288697725148058E-2</v>
      </c>
      <c r="V20" s="22">
        <f>[1]fcdb!V20</f>
        <v>0.1522274731478479</v>
      </c>
      <c r="W20" s="20">
        <f>[1]fcdb!W20</f>
        <v>4.3400254538003242</v>
      </c>
      <c r="X20" s="20">
        <f>[1]fcdb!X20</f>
        <v>24.666745860392862</v>
      </c>
      <c r="Y20" s="20">
        <f>[1]fcdb!Y20</f>
        <v>4.5758378546352674</v>
      </c>
      <c r="Z20" s="20">
        <f>[1]fcdb!Z20</f>
        <v>66.417390831171559</v>
      </c>
      <c r="AA20" s="42">
        <f>[1]fcdb!AA20</f>
        <v>111.1876282833516</v>
      </c>
      <c r="AB20" s="21">
        <f>[1]fcdb!AB20</f>
        <v>4.1380190613167001</v>
      </c>
      <c r="AC20" s="21">
        <f>[1]fcdb!AC20</f>
        <v>4.9725567043932273</v>
      </c>
      <c r="AD20" s="21">
        <f>[1]fcdb!AD20</f>
        <v>-0.59466378066739267</v>
      </c>
      <c r="AE20" s="42">
        <f>[1]fcdb!AE20</f>
        <v>126.34844936484281</v>
      </c>
      <c r="AF20" s="42">
        <f>[1]fcdb!AF20</f>
        <v>99.251873053133011</v>
      </c>
      <c r="AG20" s="42">
        <f>[1]fcdb!AG20</f>
        <v>84.512517190599624</v>
      </c>
      <c r="AH20" s="42">
        <f>[1]fcdb!AH20</f>
        <v>112.87166452082764</v>
      </c>
      <c r="AI20" s="42">
        <f>[1]fcdb!AI20</f>
        <v>108.78272743889403</v>
      </c>
      <c r="AJ20" s="21">
        <f>[1]fcdb!AJ20</f>
        <v>5.7354502973661514</v>
      </c>
      <c r="AK20" s="21">
        <f>[1]fcdb!AK20</f>
        <v>1.4395457904669895</v>
      </c>
      <c r="AL20" s="21">
        <f>[1]fcdb!AL20</f>
        <v>-3.7832597029086368</v>
      </c>
      <c r="AM20" s="21">
        <f>[1]fcdb!AM20</f>
        <v>6.362588683323378</v>
      </c>
      <c r="AN20" s="21">
        <f>[1]fcdb!AN20</f>
        <v>4.7010132401413385</v>
      </c>
      <c r="AO20" s="42">
        <f>[1]fcdb!AO20</f>
        <v>75.616160433078974</v>
      </c>
      <c r="AP20" s="42">
        <f>[1]fcdb!AP20</f>
        <v>71.400981571084301</v>
      </c>
      <c r="AQ20" s="42">
        <f>[1]fcdb!AQ20</f>
        <v>5.5744418095985502</v>
      </c>
      <c r="AR20" s="21">
        <f>[1]fcdb!AR20</f>
        <v>0.52782490721217101</v>
      </c>
      <c r="AS20" s="32">
        <f>[1]fcdb!AS20</f>
        <v>28.862309645607652</v>
      </c>
      <c r="AT20" s="32">
        <f>[1]fcdb!AT20</f>
        <v>29.843010291470808</v>
      </c>
      <c r="AU20" s="42">
        <f>[1]fcdb!AU20</f>
        <v>31.595420355497694</v>
      </c>
      <c r="AV20" s="42">
        <f>[1]fcdb!AV20</f>
        <v>15.563832250252622</v>
      </c>
      <c r="AW20" s="42">
        <f>[1]fcdb!AW20</f>
        <v>110.62099236440737</v>
      </c>
      <c r="AX20" s="42">
        <f>[1]fcdb!AX20</f>
        <v>92.988639430475985</v>
      </c>
      <c r="AY20" s="21">
        <f>[1]fcdb!AY20</f>
        <v>-3.8274125281968274</v>
      </c>
      <c r="AZ20" s="42">
        <f>[1]fcdb!AZ20</f>
        <v>62.707644862829859</v>
      </c>
      <c r="BA20" s="45">
        <v>43</v>
      </c>
    </row>
    <row r="21" spans="1:53" x14ac:dyDescent="0.2">
      <c r="A21" s="30">
        <f>[1]fcdb!A21</f>
        <v>2020</v>
      </c>
      <c r="B21" s="19"/>
      <c r="C21" s="31"/>
      <c r="D21" s="20">
        <f>[1]fcdb!D21</f>
        <v>144.62696174591724</v>
      </c>
      <c r="E21" s="20">
        <f>[1]fcdb!E21</f>
        <v>133.21671771955025</v>
      </c>
      <c r="F21" s="21"/>
      <c r="G21" s="22"/>
      <c r="H21" s="22">
        <f>[1]fcdb!H21</f>
        <v>-9.2895400715031666</v>
      </c>
      <c r="I21" s="22">
        <f>[1]fcdb!I21</f>
        <v>-7.7102877347768661</v>
      </c>
      <c r="J21" s="22"/>
      <c r="K21" s="22"/>
      <c r="L21" s="21"/>
      <c r="M21" s="20">
        <f>[1]fcdb!M21</f>
        <v>100.4985083224759</v>
      </c>
      <c r="N21" s="20">
        <f>[1]fcdb!N21</f>
        <v>125.78830524557236</v>
      </c>
      <c r="O21" s="20">
        <f>[1]fcdb!O21</f>
        <v>75.120783995522416</v>
      </c>
      <c r="P21" s="20">
        <f>[1]fcdb!P21</f>
        <v>98.378203144547243</v>
      </c>
      <c r="Q21" s="20">
        <f>[1]fcdb!Q21</f>
        <v>102.12702068325477</v>
      </c>
      <c r="R21" s="22">
        <f>[1]fcdb!R21</f>
        <v>-3.8182299482315218</v>
      </c>
      <c r="S21" s="22">
        <f>[1]fcdb!S21</f>
        <v>-14.124583235187572</v>
      </c>
      <c r="T21" s="22">
        <f>[1]fcdb!T21</f>
        <v>-1.7558008531725511</v>
      </c>
      <c r="U21" s="22">
        <f>[1]fcdb!U21</f>
        <v>-9.093917503907889</v>
      </c>
      <c r="V21" s="22">
        <f>[1]fcdb!V21</f>
        <v>-9.7700725326275375</v>
      </c>
      <c r="W21" s="20">
        <f>[1]fcdb!W21</f>
        <v>4.6263068355805768</v>
      </c>
      <c r="X21" s="20">
        <f>[1]fcdb!X21</f>
        <v>23.47632476773212</v>
      </c>
      <c r="Y21" s="20">
        <f>[1]fcdb!Y21</f>
        <v>4.9822662842873049</v>
      </c>
      <c r="Z21" s="20">
        <f>[1]fcdb!Z21</f>
        <v>66.915102112399993</v>
      </c>
      <c r="AA21" s="42">
        <f>[1]fcdb!AA21</f>
        <v>108.35555496200908</v>
      </c>
      <c r="AB21" s="21">
        <f>[1]fcdb!AB21</f>
        <v>-2.5471119090023642</v>
      </c>
      <c r="AC21" s="21">
        <f>[1]fcdb!AC21</f>
        <v>-2.8389602327590246</v>
      </c>
      <c r="AD21" s="21">
        <f>[1]fcdb!AD21</f>
        <v>-0.31201771877262807</v>
      </c>
      <c r="AE21" s="42">
        <f>[1]fcdb!AE21</f>
        <v>125.00815044156258</v>
      </c>
      <c r="AF21" s="42">
        <f>[1]fcdb!AF21</f>
        <v>88.757827019874611</v>
      </c>
      <c r="AG21" s="42">
        <f>[1]fcdb!AG21</f>
        <v>88.963407917777488</v>
      </c>
      <c r="AH21" s="42">
        <f>[1]fcdb!AH21</f>
        <v>98.759361370030931</v>
      </c>
      <c r="AI21" s="42">
        <f>[1]fcdb!AI21</f>
        <v>97.665587907006881</v>
      </c>
      <c r="AJ21" s="21">
        <f>[1]fcdb!AJ21</f>
        <v>-1.0607957042749194</v>
      </c>
      <c r="AK21" s="21">
        <f>[1]fcdb!AK21</f>
        <v>-10.573146592045246</v>
      </c>
      <c r="AL21" s="21">
        <f>[1]fcdb!AL21</f>
        <v>5.266546158055907</v>
      </c>
      <c r="AM21" s="21">
        <f>[1]fcdb!AM21</f>
        <v>-12.502963618643747</v>
      </c>
      <c r="AN21" s="21">
        <f>[1]fcdb!AN21</f>
        <v>-10.219581539846878</v>
      </c>
      <c r="AO21" s="42">
        <f>[1]fcdb!AO21</f>
        <v>73.69940290453637</v>
      </c>
      <c r="AP21" s="42">
        <f>[1]fcdb!AP21</f>
        <v>69.800107369056406</v>
      </c>
      <c r="AQ21" s="42">
        <f>[1]fcdb!AQ21</f>
        <v>5.2908102125749412</v>
      </c>
      <c r="AR21" s="21">
        <f>[1]fcdb!AR21</f>
        <v>-3.4933530998248363</v>
      </c>
      <c r="AS21" s="32">
        <f>[1]fcdb!AS21</f>
        <v>26.134851554256638</v>
      </c>
      <c r="AT21" s="32">
        <f>[1]fcdb!AT21</f>
        <v>27.478144438064039</v>
      </c>
      <c r="AU21" s="42">
        <f>[1]fcdb!AU21</f>
        <v>31.638202149222437</v>
      </c>
      <c r="AV21" s="42">
        <f>[1]fcdb!AV21</f>
        <v>14.772448933622291</v>
      </c>
      <c r="AW21" s="42">
        <f>[1]fcdb!AW21</f>
        <v>108.99872842025853</v>
      </c>
      <c r="AX21" s="42">
        <f>[1]fcdb!AX21</f>
        <v>91.19467301047338</v>
      </c>
      <c r="AY21" s="21">
        <f>[1]fcdb!AY21</f>
        <v>-7.4117460909733701</v>
      </c>
      <c r="AZ21" s="42">
        <f>[1]fcdb!AZ21</f>
        <v>58.059913445967602</v>
      </c>
      <c r="BA21" s="45">
        <v>44</v>
      </c>
    </row>
    <row r="22" spans="1:53" x14ac:dyDescent="0.2">
      <c r="A22" s="30">
        <f>[1]fcdb!A22</f>
        <v>2021</v>
      </c>
      <c r="B22" s="19"/>
      <c r="C22" s="31"/>
      <c r="D22" s="20">
        <f>[1]fcdb!D22</f>
        <v>160.72154696909516</v>
      </c>
      <c r="E22" s="20">
        <f>[1]fcdb!E22</f>
        <v>156.48560174947136</v>
      </c>
      <c r="F22" s="21"/>
      <c r="G22" s="22"/>
      <c r="H22" s="22">
        <f>[1]fcdb!H22</f>
        <v>17.46693990682693</v>
      </c>
      <c r="I22" s="22">
        <f>[1]fcdb!I22</f>
        <v>11.128343587451628</v>
      </c>
      <c r="J22" s="22"/>
      <c r="K22" s="22"/>
      <c r="L22" s="21"/>
      <c r="M22" s="20">
        <f>[1]fcdb!M22</f>
        <v>97.467672839011584</v>
      </c>
      <c r="N22" s="20">
        <f>[1]fcdb!N22</f>
        <v>139.3733915811253</v>
      </c>
      <c r="O22" s="20">
        <f>[1]fcdb!O22</f>
        <v>94.635411430936074</v>
      </c>
      <c r="P22" s="20">
        <f>[1]fcdb!P22</f>
        <v>102.77904709433928</v>
      </c>
      <c r="Q22" s="20">
        <f>[1]fcdb!Q22</f>
        <v>108.95274716486365</v>
      </c>
      <c r="R22" s="22">
        <f>[1]fcdb!R22</f>
        <v>-3.0158014621859741</v>
      </c>
      <c r="S22" s="22">
        <f>[1]fcdb!S22</f>
        <v>10.799959749065069</v>
      </c>
      <c r="T22" s="22">
        <f>[1]fcdb!T22</f>
        <v>25.977667427668006</v>
      </c>
      <c r="U22" s="22">
        <f>[1]fcdb!U22</f>
        <v>4.4733933016908756</v>
      </c>
      <c r="V22" s="22">
        <f>[1]fcdb!V22</f>
        <v>6.6835656576909042</v>
      </c>
      <c r="W22" s="20">
        <f>[1]fcdb!W22</f>
        <v>4.2056961432882813</v>
      </c>
      <c r="X22" s="20">
        <f>[1]fcdb!X22</f>
        <v>24.382160675683952</v>
      </c>
      <c r="Y22" s="20">
        <f>[1]fcdb!Y22</f>
        <v>5.8833268379119019</v>
      </c>
      <c r="Z22" s="20">
        <f>[1]fcdb!Z22</f>
        <v>65.528816343115864</v>
      </c>
      <c r="AA22" s="42">
        <f>[1]fcdb!AA22</f>
        <v>105.7998189891414</v>
      </c>
      <c r="AB22" s="21">
        <f>[1]fcdb!AB22</f>
        <v>-2.3586570838603937</v>
      </c>
      <c r="AC22" s="21">
        <f>[1]fcdb!AC22</f>
        <v>-2.1869048842466432</v>
      </c>
      <c r="AD22" s="21">
        <f>[1]fcdb!AD22</f>
        <v>-0.20079504062449072</v>
      </c>
      <c r="AE22" s="42">
        <f>[1]fcdb!AE22</f>
        <v>98.246956571177677</v>
      </c>
      <c r="AF22" s="42">
        <f>[1]fcdb!AF22</f>
        <v>92.039617622853356</v>
      </c>
      <c r="AG22" s="42">
        <f>[1]fcdb!AG22</f>
        <v>120.29187851748783</v>
      </c>
      <c r="AH22" s="42">
        <f>[1]fcdb!AH22</f>
        <v>105.7581682580872</v>
      </c>
      <c r="AI22" s="42">
        <f>[1]fcdb!AI22</f>
        <v>103.48639144237566</v>
      </c>
      <c r="AJ22" s="21">
        <f>[1]fcdb!AJ22</f>
        <v>-21.407559247822739</v>
      </c>
      <c r="AK22" s="21">
        <f>[1]fcdb!AK22</f>
        <v>3.6974661426128597</v>
      </c>
      <c r="AL22" s="21">
        <f>[1]fcdb!AL22</f>
        <v>35.215007308021541</v>
      </c>
      <c r="AM22" s="21">
        <f>[1]fcdb!AM22</f>
        <v>7.0867275678638597</v>
      </c>
      <c r="AN22" s="21">
        <f>[1]fcdb!AN22</f>
        <v>5.9599329304310666</v>
      </c>
      <c r="AO22" s="42">
        <f>[1]fcdb!AO22</f>
        <v>72.232706755630588</v>
      </c>
      <c r="AP22" s="42">
        <f>[1]fcdb!AP22</f>
        <v>68.29088690616004</v>
      </c>
      <c r="AQ22" s="42">
        <f>[1]fcdb!AQ22</f>
        <v>5.4571121954574666</v>
      </c>
      <c r="AR22" s="21">
        <f>[1]fcdb!AR22</f>
        <v>4.9129285818301227</v>
      </c>
      <c r="AS22" s="32">
        <f>[1]fcdb!AS22</f>
        <v>28.0160632735573</v>
      </c>
      <c r="AT22" s="32">
        <f>[1]fcdb!AT22</f>
        <v>29.483208078345999</v>
      </c>
      <c r="AU22" s="42">
        <f>[1]fcdb!AU22</f>
        <v>34.524307572393298</v>
      </c>
      <c r="AV22" s="42">
        <f>[1]fcdb!AV22</f>
        <v>17.866033015308748</v>
      </c>
      <c r="AW22" s="42">
        <f>[1]fcdb!AW22</f>
        <v>109.55481902707905</v>
      </c>
      <c r="AX22" s="42">
        <f>[1]fcdb!AX22</f>
        <v>94.651770445496908</v>
      </c>
      <c r="AY22" s="21">
        <f>[1]fcdb!AY22</f>
        <v>9.2606497119947626</v>
      </c>
      <c r="AZ22" s="42">
        <f>[1]fcdb!AZ22</f>
        <v>63.436638653286003</v>
      </c>
      <c r="BA22" s="45">
        <v>45</v>
      </c>
    </row>
    <row r="23" spans="1:53" x14ac:dyDescent="0.2">
      <c r="A23" s="30">
        <f>[1]fcdb!A23</f>
        <v>2022</v>
      </c>
      <c r="B23" s="19"/>
      <c r="C23" s="31"/>
      <c r="D23" s="20">
        <f>[1]fcdb!D23</f>
        <v>167.67872770881849</v>
      </c>
      <c r="E23" s="20">
        <f>[1]fcdb!E23</f>
        <v>167.06544457645984</v>
      </c>
      <c r="F23" s="21"/>
      <c r="G23" s="22"/>
      <c r="H23" s="22">
        <f>[1]fcdb!H23</f>
        <v>6.76090497062245</v>
      </c>
      <c r="I23" s="22">
        <f>[1]fcdb!I23</f>
        <v>4.32871688390426</v>
      </c>
      <c r="J23" s="22"/>
      <c r="K23" s="22"/>
      <c r="L23" s="21"/>
      <c r="M23" s="20">
        <f>[1]fcdb!M23</f>
        <v>97.156092262221989</v>
      </c>
      <c r="N23" s="20">
        <f>[1]fcdb!N23</f>
        <v>138.77896391822512</v>
      </c>
      <c r="O23" s="20">
        <f>[1]fcdb!O23</f>
        <v>104.15732256732888</v>
      </c>
      <c r="P23" s="20">
        <f>[1]fcdb!P23</f>
        <v>105.67419452702973</v>
      </c>
      <c r="Q23" s="20">
        <f>[1]fcdb!Q23</f>
        <v>111.48087089047283</v>
      </c>
      <c r="R23" s="22">
        <f>[1]fcdb!R23</f>
        <v>-0.31967581426122216</v>
      </c>
      <c r="S23" s="22">
        <f>[1]fcdb!S23</f>
        <v>-0.42650010605086441</v>
      </c>
      <c r="T23" s="22">
        <f>[1]fcdb!T23</f>
        <v>10.06167880755906</v>
      </c>
      <c r="U23" s="22">
        <f>[1]fcdb!U23</f>
        <v>2.8168654161903728</v>
      </c>
      <c r="V23" s="22">
        <f>[1]fcdb!V23</f>
        <v>2.3203854803070634</v>
      </c>
      <c r="W23" s="20">
        <f>[1]fcdb!W23</f>
        <v>4.0971811533135085</v>
      </c>
      <c r="X23" s="20">
        <f>[1]fcdb!X23</f>
        <v>23.727598973146296</v>
      </c>
      <c r="Y23" s="20">
        <f>[1]fcdb!Y23</f>
        <v>6.3284439920212918</v>
      </c>
      <c r="Z23" s="20">
        <f>[1]fcdb!Z23</f>
        <v>65.846775881518909</v>
      </c>
      <c r="AA23" s="42">
        <f>[1]fcdb!AA23</f>
        <v>104.92406311444792</v>
      </c>
      <c r="AB23" s="21">
        <f>[1]fcdb!AB23</f>
        <v>-0.82774798960987273</v>
      </c>
      <c r="AC23" s="21">
        <f>[1]fcdb!AC23</f>
        <v>-0.69652599872758181</v>
      </c>
      <c r="AD23" s="21">
        <f>[1]fcdb!AD23</f>
        <v>1.3262554366955115E-2</v>
      </c>
      <c r="AE23" s="42">
        <f>[1]fcdb!AE23</f>
        <v>94.018358365601955</v>
      </c>
      <c r="AF23" s="42">
        <f>[1]fcdb!AF23</f>
        <v>93.984902084396097</v>
      </c>
      <c r="AG23" s="42">
        <f>[1]fcdb!AG23</f>
        <v>112.48579821471132</v>
      </c>
      <c r="AH23" s="42">
        <f>[1]fcdb!AH23</f>
        <v>106.47037679505236</v>
      </c>
      <c r="AI23" s="42">
        <f>[1]fcdb!AI23</f>
        <v>103.48985645541488</v>
      </c>
      <c r="AJ23" s="21">
        <f>[1]fcdb!AJ23</f>
        <v>-4.3040500725457171</v>
      </c>
      <c r="AK23" s="21">
        <f>[1]fcdb!AK23</f>
        <v>2.1135294906524216</v>
      </c>
      <c r="AL23" s="21">
        <f>[1]fcdb!AL23</f>
        <v>-6.4892829000435581</v>
      </c>
      <c r="AM23" s="21">
        <f>[1]fcdb!AM23</f>
        <v>0.6734312334411019</v>
      </c>
      <c r="AN23" s="21">
        <f>[1]fcdb!AN23</f>
        <v>3.3482789291605641E-3</v>
      </c>
      <c r="AO23" s="42">
        <f>[1]fcdb!AO23</f>
        <v>71.72007525951966</v>
      </c>
      <c r="AP23" s="42">
        <f>[1]fcdb!AP23</f>
        <v>67.716629507903605</v>
      </c>
      <c r="AQ23" s="42">
        <f>[1]fcdb!AQ23</f>
        <v>5.5820434336265867</v>
      </c>
      <c r="AR23" s="21">
        <f>[1]fcdb!AR23</f>
        <v>3.9648751058806608</v>
      </c>
      <c r="AS23" s="32">
        <f>[1]fcdb!AS23</f>
        <v>28.714108267024415</v>
      </c>
      <c r="AT23" s="32">
        <f>[1]fcdb!AT23</f>
        <v>31.194624694217293</v>
      </c>
      <c r="AU23" s="42">
        <f>[1]fcdb!AU23</f>
        <v>38.422196919692553</v>
      </c>
      <c r="AV23" s="42">
        <f>[1]fcdb!AV23</f>
        <v>22.184159706598482</v>
      </c>
      <c r="AW23" s="42">
        <f>[1]fcdb!AW23</f>
        <v>109.93219879499557</v>
      </c>
      <c r="AX23" s="42">
        <f>[1]fcdb!AX23</f>
        <v>96.546693490446714</v>
      </c>
      <c r="AY23" s="21">
        <f>[1]fcdb!AY23</f>
        <v>3.1744095814090212</v>
      </c>
      <c r="AZ23" s="42">
        <f>[1]fcdb!AZ23</f>
        <v>65.450377388819732</v>
      </c>
      <c r="BA23" s="45">
        <v>46</v>
      </c>
    </row>
    <row r="24" spans="1:53" x14ac:dyDescent="0.2">
      <c r="A24" s="30">
        <f>[1]fcdb!A24</f>
        <v>2023</v>
      </c>
      <c r="B24" s="19"/>
      <c r="C24" s="31"/>
      <c r="D24" s="20">
        <f>[1]fcdb!D24</f>
        <v>174.65334626145003</v>
      </c>
      <c r="E24" s="20">
        <f>[1]fcdb!E24</f>
        <v>176.85182432459888</v>
      </c>
      <c r="F24" s="21"/>
      <c r="G24" s="22"/>
      <c r="H24" s="22">
        <f>[1]fcdb!H24</f>
        <v>5.8578120526056265</v>
      </c>
      <c r="I24" s="22">
        <f>[1]fcdb!I24</f>
        <v>4.1595130449362916</v>
      </c>
      <c r="J24" s="22"/>
      <c r="K24" s="22"/>
      <c r="L24" s="21"/>
      <c r="M24" s="20">
        <f>[1]fcdb!M24</f>
        <v>97.594656682244846</v>
      </c>
      <c r="N24" s="20">
        <f>[1]fcdb!N24</f>
        <v>142.23025155487451</v>
      </c>
      <c r="O24" s="20">
        <f>[1]fcdb!O24</f>
        <v>110.81467635900266</v>
      </c>
      <c r="P24" s="20">
        <f>[1]fcdb!P24</f>
        <v>108.23297062836103</v>
      </c>
      <c r="Q24" s="20">
        <f>[1]fcdb!Q24</f>
        <v>114.38769927832327</v>
      </c>
      <c r="R24" s="22">
        <f>[1]fcdb!R24</f>
        <v>0.45140187281222932</v>
      </c>
      <c r="S24" s="22">
        <f>[1]fcdb!S24</f>
        <v>2.4868953760766477</v>
      </c>
      <c r="T24" s="22">
        <f>[1]fcdb!T24</f>
        <v>6.3916329909213587</v>
      </c>
      <c r="U24" s="22">
        <f>[1]fcdb!U24</f>
        <v>2.4213821669365254</v>
      </c>
      <c r="V24" s="22">
        <f>[1]fcdb!V24</f>
        <v>2.6074683168795243</v>
      </c>
      <c r="W24" s="20">
        <f>[1]fcdb!W24</f>
        <v>4.0110880555611779</v>
      </c>
      <c r="X24" s="20">
        <f>[1]fcdb!X24</f>
        <v>23.699716924857679</v>
      </c>
      <c r="Y24" s="20">
        <f>[1]fcdb!Y24</f>
        <v>6.5618370830807224</v>
      </c>
      <c r="Z24" s="20">
        <f>[1]fcdb!Z24</f>
        <v>65.727357936500425</v>
      </c>
      <c r="AA24" s="42">
        <f>[1]fcdb!AA24</f>
        <v>105.62229471175861</v>
      </c>
      <c r="AB24" s="21">
        <f>[1]fcdb!AB24</f>
        <v>0.66546374262033137</v>
      </c>
      <c r="AC24" s="21">
        <f>[1]fcdb!AC24</f>
        <v>0.43094978104996073</v>
      </c>
      <c r="AD24" s="21">
        <f>[1]fcdb!AD24</f>
        <v>-5.9821151184302757E-3</v>
      </c>
      <c r="AE24" s="42">
        <f>[1]fcdb!AE24</f>
        <v>94.368376992259812</v>
      </c>
      <c r="AF24" s="42">
        <f>[1]fcdb!AF24</f>
        <v>97.07756726593864</v>
      </c>
      <c r="AG24" s="42">
        <f>[1]fcdb!AG24</f>
        <v>111.38939785432704</v>
      </c>
      <c r="AH24" s="42">
        <f>[1]fcdb!AH24</f>
        <v>108.65778445588502</v>
      </c>
      <c r="AI24" s="42">
        <f>[1]fcdb!AI24</f>
        <v>105.49836633788924</v>
      </c>
      <c r="AJ24" s="21">
        <f>[1]fcdb!AJ24</f>
        <v>0.37228753271436599</v>
      </c>
      <c r="AK24" s="21">
        <f>[1]fcdb!AK24</f>
        <v>3.2905978651394552</v>
      </c>
      <c r="AL24" s="21">
        <f>[1]fcdb!AL24</f>
        <v>-0.97470114253133122</v>
      </c>
      <c r="AM24" s="21">
        <f>[1]fcdb!AM24</f>
        <v>2.0544753636434043</v>
      </c>
      <c r="AN24" s="21">
        <f>[1]fcdb!AN24</f>
        <v>1.9407794650286858</v>
      </c>
      <c r="AO24" s="42">
        <f>[1]fcdb!AO24</f>
        <v>72.033461891433575</v>
      </c>
      <c r="AP24" s="42">
        <f>[1]fcdb!AP24</f>
        <v>68.171337212873084</v>
      </c>
      <c r="AQ24" s="42">
        <f>[1]fcdb!AQ24</f>
        <v>5.3615702718569045</v>
      </c>
      <c r="AR24" s="21">
        <f>[1]fcdb!AR24</f>
        <v>4.1814059557502503</v>
      </c>
      <c r="AS24" s="32">
        <f>[1]fcdb!AS24</f>
        <v>29.474384247213347</v>
      </c>
      <c r="AT24" s="32">
        <f>[1]fcdb!AT24</f>
        <v>32.728866400794686</v>
      </c>
      <c r="AU24" s="42">
        <f>[1]fcdb!AU24</f>
        <v>38.773023987275664</v>
      </c>
      <c r="AV24" s="42">
        <f>[1]fcdb!AV24</f>
        <v>22.346683626569977</v>
      </c>
      <c r="AW24" s="42">
        <f>[1]fcdb!AW24</f>
        <v>109.86161365743088</v>
      </c>
      <c r="AX24" s="42">
        <f>[1]fcdb!AX24</f>
        <v>97.175624501181588</v>
      </c>
      <c r="AY24" s="21">
        <f>[1]fcdb!AY24</f>
        <v>1.9291666695387066</v>
      </c>
      <c r="AZ24" s="42">
        <f>[1]fcdb!AZ24</f>
        <v>66.71302425449214</v>
      </c>
      <c r="BA24" s="45">
        <v>47</v>
      </c>
    </row>
    <row r="25" spans="1:53" x14ac:dyDescent="0.2">
      <c r="A25" s="30">
        <f>[1]fcdb!A25</f>
        <v>2024</v>
      </c>
      <c r="B25" s="19"/>
      <c r="C25" s="31"/>
      <c r="D25" s="20">
        <f>[1]fcdb!D25</f>
        <v>181.21532842285416</v>
      </c>
      <c r="E25" s="20">
        <f>[1]fcdb!E25</f>
        <v>185.48829129246599</v>
      </c>
      <c r="F25" s="21"/>
      <c r="G25" s="22"/>
      <c r="H25" s="22">
        <f>[1]fcdb!H25</f>
        <v>4.8834480508470834</v>
      </c>
      <c r="I25" s="22">
        <f>[1]fcdb!I25</f>
        <v>3.7571465430620066</v>
      </c>
      <c r="J25" s="22"/>
      <c r="K25" s="22"/>
      <c r="L25" s="21"/>
      <c r="M25" s="20">
        <f>[1]fcdb!M25</f>
        <v>98.536046251086688</v>
      </c>
      <c r="N25" s="20">
        <f>[1]fcdb!N25</f>
        <v>145.69010291842201</v>
      </c>
      <c r="O25" s="20">
        <f>[1]fcdb!O25</f>
        <v>114.7537553937803</v>
      </c>
      <c r="P25" s="20">
        <f>[1]fcdb!P25</f>
        <v>110.30820991793752</v>
      </c>
      <c r="Q25" s="20">
        <f>[1]fcdb!Q25</f>
        <v>116.79979042419916</v>
      </c>
      <c r="R25" s="22">
        <f>[1]fcdb!R25</f>
        <v>0.96459130125010617</v>
      </c>
      <c r="S25" s="22">
        <f>[1]fcdb!S25</f>
        <v>2.4325706561888705</v>
      </c>
      <c r="T25" s="22">
        <f>[1]fcdb!T25</f>
        <v>3.5546546398026901</v>
      </c>
      <c r="U25" s="22">
        <f>[1]fcdb!U25</f>
        <v>1.9173818084530003</v>
      </c>
      <c r="V25" s="22">
        <f>[1]fcdb!V25</f>
        <v>2.1086980165646141</v>
      </c>
      <c r="W25" s="20">
        <f>[1]fcdb!W25</f>
        <v>3.9661446484937324</v>
      </c>
      <c r="X25" s="20">
        <f>[1]fcdb!X25</f>
        <v>23.774888678370356</v>
      </c>
      <c r="Y25" s="20">
        <f>[1]fcdb!Y25</f>
        <v>6.6547589592303016</v>
      </c>
      <c r="Z25" s="20">
        <f>[1]fcdb!Z25</f>
        <v>65.604207713905609</v>
      </c>
      <c r="AA25" s="42">
        <f>[1]fcdb!AA25</f>
        <v>107.3071133994294</v>
      </c>
      <c r="AB25" s="21">
        <f>[1]fcdb!AB25</f>
        <v>1.5951354704692111</v>
      </c>
      <c r="AC25" s="21">
        <f>[1]fcdb!AC25</f>
        <v>0.49564436067355278</v>
      </c>
      <c r="AD25" s="21">
        <f>[1]fcdb!AD25</f>
        <v>-0.10605442920840202</v>
      </c>
      <c r="AE25" s="42">
        <f>[1]fcdb!AE25</f>
        <v>94.29398402057754</v>
      </c>
      <c r="AF25" s="42">
        <f>[1]fcdb!AF25</f>
        <v>99.423395349561488</v>
      </c>
      <c r="AG25" s="42">
        <f>[1]fcdb!AG25</f>
        <v>112.00067553042727</v>
      </c>
      <c r="AH25" s="42">
        <f>[1]fcdb!AH25</f>
        <v>110.65379719083995</v>
      </c>
      <c r="AI25" s="42">
        <f>[1]fcdb!AI25</f>
        <v>107.32670431343379</v>
      </c>
      <c r="AJ25" s="21">
        <f>[1]fcdb!AJ25</f>
        <v>-7.8832522136496053E-2</v>
      </c>
      <c r="AK25" s="21">
        <f>[1]fcdb!AK25</f>
        <v>2.4164471254173314</v>
      </c>
      <c r="AL25" s="21">
        <f>[1]fcdb!AL25</f>
        <v>0.54877545608036371</v>
      </c>
      <c r="AM25" s="21">
        <f>[1]fcdb!AM25</f>
        <v>1.836971685876132</v>
      </c>
      <c r="AN25" s="21">
        <f>[1]fcdb!AN25</f>
        <v>1.7330486139366164</v>
      </c>
      <c r="AO25" s="42">
        <f>[1]fcdb!AO25</f>
        <v>72.467346513804074</v>
      </c>
      <c r="AP25" s="42">
        <f>[1]fcdb!AP25</f>
        <v>69.332292360368683</v>
      </c>
      <c r="AQ25" s="42">
        <f>[1]fcdb!AQ25</f>
        <v>4.3261610977272404</v>
      </c>
      <c r="AR25" s="21">
        <f>[1]fcdb!AR25</f>
        <v>3.460732530720434</v>
      </c>
      <c r="AS25" s="32">
        <f>[1]fcdb!AS25</f>
        <v>30.101272699104584</v>
      </c>
      <c r="AT25" s="32">
        <f>[1]fcdb!AT25</f>
        <v>34.092406242060029</v>
      </c>
      <c r="AU25" s="42">
        <f>[1]fcdb!AU25</f>
        <v>39.049956399530323</v>
      </c>
      <c r="AV25" s="42">
        <f>[1]fcdb!AV25</f>
        <v>22.358114839757711</v>
      </c>
      <c r="AW25" s="42">
        <f>[1]fcdb!AW25</f>
        <v>109.83727426615539</v>
      </c>
      <c r="AX25" s="42">
        <f>[1]fcdb!AX25</f>
        <v>97.455163351265014</v>
      </c>
      <c r="AY25" s="21">
        <f>[1]fcdb!AY25</f>
        <v>0.50549914985318356</v>
      </c>
      <c r="AZ25" s="42">
        <f>[1]fcdb!AZ25</f>
        <v>67.05025802493995</v>
      </c>
      <c r="BA25" s="45">
        <v>48</v>
      </c>
    </row>
    <row r="26" spans="1:53" x14ac:dyDescent="0.2">
      <c r="D26" s="43"/>
      <c r="E26" s="43"/>
      <c r="H26" s="33"/>
      <c r="I26" s="33"/>
      <c r="M26" s="43"/>
      <c r="N26" s="43"/>
      <c r="O26" s="43"/>
      <c r="P26" s="43"/>
      <c r="Q26" s="43"/>
      <c r="R26" s="33"/>
      <c r="S26" s="33"/>
      <c r="T26" s="33"/>
      <c r="U26" s="33"/>
      <c r="V26" s="33"/>
      <c r="W26" s="43"/>
      <c r="X26" s="43"/>
      <c r="Y26" s="43"/>
      <c r="Z26" s="43"/>
      <c r="AA26" s="43"/>
      <c r="AB26" s="33"/>
      <c r="AC26" s="33"/>
      <c r="AD26" s="33"/>
      <c r="AE26" s="43"/>
      <c r="AF26" s="43"/>
      <c r="AG26" s="43"/>
      <c r="AH26" s="43"/>
      <c r="AI26" s="43"/>
      <c r="AJ26" s="33"/>
      <c r="AK26" s="33"/>
      <c r="AL26" s="33"/>
      <c r="AM26" s="33"/>
      <c r="AN26" s="33"/>
      <c r="AO26" s="43"/>
      <c r="AP26" s="43"/>
      <c r="AQ26" s="43"/>
      <c r="AR26" s="33"/>
      <c r="AS26" s="43"/>
      <c r="AT26" s="43"/>
      <c r="AU26" s="43"/>
      <c r="AV26" s="43"/>
      <c r="AW26" s="43"/>
      <c r="AX26" s="43"/>
      <c r="AZ26" s="43"/>
    </row>
    <row r="27" spans="1:53" x14ac:dyDescent="0.2">
      <c r="D27" s="43"/>
      <c r="E27" s="43"/>
      <c r="H27" s="33"/>
      <c r="I27" s="33"/>
      <c r="M27" s="43"/>
      <c r="N27" s="43"/>
      <c r="O27" s="43"/>
      <c r="P27" s="43"/>
      <c r="Q27" s="43"/>
      <c r="R27" s="33"/>
      <c r="S27" s="33"/>
      <c r="T27" s="33"/>
      <c r="U27" s="33"/>
      <c r="V27" s="33"/>
      <c r="W27" s="43"/>
      <c r="X27" s="43"/>
      <c r="Y27" s="43"/>
      <c r="Z27" s="43"/>
      <c r="AA27" s="43"/>
      <c r="AB27" s="33"/>
      <c r="AC27" s="33"/>
      <c r="AD27" s="33"/>
      <c r="AE27" s="43"/>
      <c r="AF27" s="43"/>
      <c r="AG27" s="43"/>
      <c r="AH27" s="43"/>
      <c r="AI27" s="43"/>
      <c r="AJ27" s="33"/>
      <c r="AK27" s="33"/>
      <c r="AL27" s="33"/>
      <c r="AM27" s="33"/>
      <c r="AN27" s="33"/>
      <c r="AO27" s="43"/>
      <c r="AP27" s="43"/>
      <c r="AQ27" s="43"/>
      <c r="AR27" s="33"/>
      <c r="AS27" s="43"/>
      <c r="AT27" s="43"/>
      <c r="AU27" s="43"/>
      <c r="AV27" s="43"/>
      <c r="AW27" s="43"/>
      <c r="AX27" s="43"/>
      <c r="AZ27" s="43"/>
    </row>
    <row r="28" spans="1:53" x14ac:dyDescent="0.2">
      <c r="A28" t="s">
        <v>51</v>
      </c>
      <c r="B28" s="33">
        <f>MAX(B10:B24)</f>
        <v>0</v>
      </c>
      <c r="C28" s="33">
        <f t="shared" ref="C28:AX28" si="0">MAX(C10:C24)</f>
        <v>0</v>
      </c>
      <c r="D28" s="43">
        <f t="shared" si="0"/>
        <v>174.65334626145003</v>
      </c>
      <c r="E28" s="43">
        <f t="shared" si="0"/>
        <v>176.85182432459888</v>
      </c>
      <c r="F28" s="33">
        <f t="shared" si="0"/>
        <v>0</v>
      </c>
      <c r="G28" s="33">
        <f t="shared" si="0"/>
        <v>0</v>
      </c>
      <c r="H28" s="33">
        <f t="shared" si="0"/>
        <v>17.809289542734398</v>
      </c>
      <c r="I28" s="33">
        <f t="shared" si="0"/>
        <v>12.212738032668824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3">
        <f t="shared" si="0"/>
        <v>115.89295585666375</v>
      </c>
      <c r="N28" s="43">
        <f t="shared" si="0"/>
        <v>146.47766495278807</v>
      </c>
      <c r="O28" s="43">
        <f t="shared" si="0"/>
        <v>131.000174644731</v>
      </c>
      <c r="P28" s="43">
        <f t="shared" si="0"/>
        <v>108.48304159013129</v>
      </c>
      <c r="Q28" s="43">
        <f t="shared" si="0"/>
        <v>114.38769927832327</v>
      </c>
      <c r="R28" s="33">
        <f t="shared" si="0"/>
        <v>9.0263905998743112</v>
      </c>
      <c r="S28" s="33">
        <f t="shared" si="0"/>
        <v>13.886177345875916</v>
      </c>
      <c r="T28" s="33">
        <f t="shared" si="0"/>
        <v>25.977667427668006</v>
      </c>
      <c r="U28" s="33">
        <f t="shared" si="0"/>
        <v>4.4733933016908756</v>
      </c>
      <c r="V28" s="33">
        <f t="shared" si="0"/>
        <v>6.6835656576909042</v>
      </c>
      <c r="W28" s="43">
        <f t="shared" si="0"/>
        <v>5.0312522846011092</v>
      </c>
      <c r="X28" s="43">
        <f t="shared" si="0"/>
        <v>24.666745860392862</v>
      </c>
      <c r="Y28" s="43">
        <f t="shared" si="0"/>
        <v>8.4168244741249172</v>
      </c>
      <c r="Z28" s="43">
        <f t="shared" si="0"/>
        <v>69.413630524448863</v>
      </c>
      <c r="AA28" s="43">
        <f>MAX(AA10:AA24)</f>
        <v>111.1876282833516</v>
      </c>
      <c r="AB28" s="33">
        <f t="shared" si="0"/>
        <v>4.7036067293021455</v>
      </c>
      <c r="AC28" s="33">
        <f t="shared" si="0"/>
        <v>4.9725567043932273</v>
      </c>
      <c r="AD28" s="33">
        <f t="shared" si="0"/>
        <v>1.3488750858750898</v>
      </c>
      <c r="AE28" s="43">
        <f t="shared" si="0"/>
        <v>126.34844936484281</v>
      </c>
      <c r="AF28" s="43">
        <f t="shared" si="0"/>
        <v>100.7458996449441</v>
      </c>
      <c r="AG28" s="43">
        <f t="shared" si="0"/>
        <v>137.57084613810582</v>
      </c>
      <c r="AH28" s="43">
        <f t="shared" si="0"/>
        <v>112.87166452082764</v>
      </c>
      <c r="AI28" s="43">
        <f t="shared" si="0"/>
        <v>108.78272743889403</v>
      </c>
      <c r="AJ28" s="33">
        <f t="shared" si="0"/>
        <v>15.901863926760207</v>
      </c>
      <c r="AK28" s="33">
        <f t="shared" si="0"/>
        <v>3.6974661426128597</v>
      </c>
      <c r="AL28" s="33">
        <f t="shared" si="0"/>
        <v>35.215007308021541</v>
      </c>
      <c r="AM28" s="33">
        <f t="shared" si="0"/>
        <v>7.0867275678638597</v>
      </c>
      <c r="AN28" s="33">
        <f t="shared" si="0"/>
        <v>5.9599329304310666</v>
      </c>
      <c r="AO28" s="43">
        <f t="shared" si="0"/>
        <v>75.616160433078974</v>
      </c>
      <c r="AP28" s="43">
        <f t="shared" si="0"/>
        <v>71.400981571084301</v>
      </c>
      <c r="AQ28" s="43">
        <f t="shared" si="0"/>
        <v>7.943220537416809</v>
      </c>
      <c r="AR28" s="33">
        <f t="shared" si="0"/>
        <v>4.9129285818301227</v>
      </c>
      <c r="AS28" s="43">
        <f t="shared" si="0"/>
        <v>29.474384247213347</v>
      </c>
      <c r="AT28" s="43">
        <f>MAX(AT10:AT24)</f>
        <v>32.728866400794686</v>
      </c>
      <c r="AU28" s="43">
        <f t="shared" si="0"/>
        <v>38.773023987275664</v>
      </c>
      <c r="AV28" s="43">
        <f t="shared" si="0"/>
        <v>22.346683626569977</v>
      </c>
      <c r="AW28" s="43">
        <f t="shared" si="0"/>
        <v>112.21630024406402</v>
      </c>
      <c r="AX28" s="43">
        <f t="shared" si="0"/>
        <v>99.439209427648578</v>
      </c>
      <c r="AY28" s="33">
        <f>MAX(AY10:AY24)</f>
        <v>9.2606497119947626</v>
      </c>
      <c r="AZ28" s="43">
        <f>MAX(AZ10:AZ24)</f>
        <v>67.016652941262095</v>
      </c>
    </row>
    <row r="29" spans="1:53" x14ac:dyDescent="0.2">
      <c r="A29" t="s">
        <v>50</v>
      </c>
      <c r="B29" s="33">
        <f>MIN(B10:B24)</f>
        <v>0</v>
      </c>
      <c r="C29" s="33">
        <f t="shared" ref="C29:AX29" si="1">MIN(C10:C24)</f>
        <v>0</v>
      </c>
      <c r="D29" s="43">
        <f t="shared" si="1"/>
        <v>103.72272942177884</v>
      </c>
      <c r="E29" s="43">
        <f t="shared" si="1"/>
        <v>110.09942168920918</v>
      </c>
      <c r="F29" s="33">
        <f t="shared" si="1"/>
        <v>0</v>
      </c>
      <c r="G29" s="33">
        <f t="shared" si="1"/>
        <v>0</v>
      </c>
      <c r="H29" s="33">
        <f t="shared" si="1"/>
        <v>-12.031456386516936</v>
      </c>
      <c r="I29" s="33">
        <f t="shared" si="1"/>
        <v>-26.144278868408456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3">
        <f t="shared" si="1"/>
        <v>97.156092262221989</v>
      </c>
      <c r="N29" s="43">
        <f t="shared" si="1"/>
        <v>98.386029419536356</v>
      </c>
      <c r="O29" s="43">
        <f t="shared" si="1"/>
        <v>72.454761053230399</v>
      </c>
      <c r="P29" s="43">
        <f t="shared" si="1"/>
        <v>98.378203144547243</v>
      </c>
      <c r="Q29" s="43">
        <f t="shared" si="1"/>
        <v>102.12702068325477</v>
      </c>
      <c r="R29" s="33">
        <f t="shared" si="1"/>
        <v>-5.0528966018622112</v>
      </c>
      <c r="S29" s="33">
        <f t="shared" si="1"/>
        <v>-15.45822348222049</v>
      </c>
      <c r="T29" s="33">
        <f t="shared" si="1"/>
        <v>-13.677451057914658</v>
      </c>
      <c r="U29" s="33">
        <f t="shared" si="1"/>
        <v>-9.093917503907889</v>
      </c>
      <c r="V29" s="33">
        <f t="shared" si="1"/>
        <v>-9.7700725326275375</v>
      </c>
      <c r="W29" s="43">
        <f t="shared" si="1"/>
        <v>4.0110880555611779</v>
      </c>
      <c r="X29" s="43">
        <f t="shared" si="1"/>
        <v>17.788234630457893</v>
      </c>
      <c r="Y29" s="43">
        <f t="shared" si="1"/>
        <v>4.5257510046500373</v>
      </c>
      <c r="Z29" s="43">
        <f t="shared" si="1"/>
        <v>65.528816343115864</v>
      </c>
      <c r="AA29" s="43">
        <f>MIN(AA10:AA24)</f>
        <v>101.9730741971089</v>
      </c>
      <c r="AB29" s="33">
        <f t="shared" si="1"/>
        <v>-2.5471119090023642</v>
      </c>
      <c r="AC29" s="33">
        <f t="shared" si="1"/>
        <v>-2.8389602327590246</v>
      </c>
      <c r="AD29" s="33">
        <f t="shared" si="1"/>
        <v>-1.6831705739502323</v>
      </c>
      <c r="AE29" s="43">
        <f t="shared" si="1"/>
        <v>72.255632506355738</v>
      </c>
      <c r="AF29" s="43">
        <f t="shared" si="1"/>
        <v>88.757827019874611</v>
      </c>
      <c r="AG29" s="43">
        <f t="shared" si="1"/>
        <v>84.512517190599624</v>
      </c>
      <c r="AH29" s="43">
        <f t="shared" si="1"/>
        <v>98.759361370030931</v>
      </c>
      <c r="AI29" s="43">
        <f t="shared" si="1"/>
        <v>97.665587907006881</v>
      </c>
      <c r="AJ29" s="33">
        <f t="shared" si="1"/>
        <v>-21.407559247822739</v>
      </c>
      <c r="AK29" s="33">
        <f t="shared" si="1"/>
        <v>-10.573146592045246</v>
      </c>
      <c r="AL29" s="33">
        <f t="shared" si="1"/>
        <v>-10.539576582649325</v>
      </c>
      <c r="AM29" s="33">
        <f t="shared" si="1"/>
        <v>-12.502963618643747</v>
      </c>
      <c r="AN29" s="33">
        <f t="shared" si="1"/>
        <v>-10.219581539846878</v>
      </c>
      <c r="AO29" s="43">
        <f t="shared" si="1"/>
        <v>70.002514835543465</v>
      </c>
      <c r="AP29" s="43">
        <f t="shared" si="1"/>
        <v>65.049936797253778</v>
      </c>
      <c r="AQ29" s="43">
        <f t="shared" si="1"/>
        <v>4.817737548381464</v>
      </c>
      <c r="AR29" s="33">
        <f t="shared" si="1"/>
        <v>-3.581051955710568</v>
      </c>
      <c r="AS29" s="43">
        <f t="shared" si="1"/>
        <v>26.134851554256638</v>
      </c>
      <c r="AT29" s="43">
        <f>MIN(AT10:AT24)</f>
        <v>25.807260660094624</v>
      </c>
      <c r="AU29" s="43">
        <f t="shared" si="1"/>
        <v>22.095555315055908</v>
      </c>
      <c r="AV29" s="43">
        <f t="shared" si="1"/>
        <v>12.379642224631036</v>
      </c>
      <c r="AW29" s="43">
        <f t="shared" si="1"/>
        <v>107.8451870884023</v>
      </c>
      <c r="AX29" s="43">
        <f t="shared" si="1"/>
        <v>91.19467301047338</v>
      </c>
      <c r="AY29" s="33">
        <f>MIN(AY10:AY24)</f>
        <v>-7.4117460909733701</v>
      </c>
      <c r="AZ29" s="43">
        <f>MIN(AZ10:AZ24)</f>
        <v>58.059913445967602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4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workbookViewId="0">
      <pane xSplit="1" ySplit="9" topLeftCell="AH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[1]rnvq!$A$4&amp;" - database per grafici e tabelle"</f>
        <v>Rimini - database per grafici e tabelle</v>
      </c>
    </row>
    <row r="3" spans="1:53" x14ac:dyDescent="0.2">
      <c r="A3" s="11" t="s">
        <v>1</v>
      </c>
    </row>
    <row r="4" spans="1:53" x14ac:dyDescent="0.2">
      <c r="A4" s="11" t="s">
        <v>97</v>
      </c>
      <c r="B4" s="12"/>
      <c r="C4" s="12"/>
      <c r="D4" s="13" t="str">
        <f>[1]rnvq!$A$4</f>
        <v>Rimini</v>
      </c>
      <c r="E4" s="13" t="str">
        <f>[1]rnvq!$A$4</f>
        <v>Rimini</v>
      </c>
      <c r="F4" s="13"/>
      <c r="G4" s="13"/>
      <c r="H4" s="13" t="str">
        <f>[1]rnvq!$A$4</f>
        <v>Rimini</v>
      </c>
      <c r="I4" s="13" t="str">
        <f>[1]rnvq!$A$4</f>
        <v>Rimini</v>
      </c>
      <c r="J4" s="13"/>
      <c r="K4" s="13"/>
      <c r="L4" s="13"/>
      <c r="M4" s="13" t="str">
        <f>[1]rnvq!$A$4</f>
        <v>Rimini</v>
      </c>
      <c r="N4" s="13" t="str">
        <f>[1]rnvq!$A$4</f>
        <v>Rimini</v>
      </c>
      <c r="O4" s="13" t="str">
        <f>[1]rnvq!$A$4</f>
        <v>Rimini</v>
      </c>
      <c r="P4" s="13" t="str">
        <f>[1]rnvq!$A$4</f>
        <v>Rimini</v>
      </c>
      <c r="Q4" s="13" t="str">
        <f>[1]rnvq!$A$4</f>
        <v>Rimini</v>
      </c>
      <c r="R4" s="13" t="str">
        <f>[1]rnvq!$A$4</f>
        <v>Rimini</v>
      </c>
      <c r="S4" s="13" t="str">
        <f>[1]rnvq!$A$4</f>
        <v>Rimini</v>
      </c>
      <c r="T4" s="13" t="str">
        <f>[1]rnvq!$A$4</f>
        <v>Rimini</v>
      </c>
      <c r="U4" s="13" t="str">
        <f>[1]rnvq!$A$4</f>
        <v>Rimini</v>
      </c>
      <c r="V4" s="13" t="str">
        <f>[1]rnvq!$A$4</f>
        <v>Rimini</v>
      </c>
      <c r="W4" s="13" t="str">
        <f>[1]rnvq!$A$4</f>
        <v>Rimini</v>
      </c>
      <c r="X4" s="13" t="str">
        <f>[1]rnvq!$A$4</f>
        <v>Rimini</v>
      </c>
      <c r="Y4" s="13" t="str">
        <f>[1]rnvq!$A$4</f>
        <v>Rimini</v>
      </c>
      <c r="Z4" s="13" t="str">
        <f>[1]rnvq!$A$4</f>
        <v>Rimini</v>
      </c>
      <c r="AA4" s="13" t="str">
        <f>[1]rnvq!$A$4</f>
        <v>Rimini</v>
      </c>
      <c r="AB4" s="13" t="str">
        <f>[1]rnvq!$A$4</f>
        <v>Rimini</v>
      </c>
      <c r="AC4" s="13" t="str">
        <f>[1]rnvq!$A$4</f>
        <v>Rimini</v>
      </c>
      <c r="AD4" s="13" t="str">
        <f>[1]rnvq!$A$4</f>
        <v>Rimini</v>
      </c>
      <c r="AE4" s="13" t="str">
        <f>[1]rni!$A$4</f>
        <v>Rimini</v>
      </c>
      <c r="AF4" s="13" t="str">
        <f>[1]rni!$A$4</f>
        <v>Rimini</v>
      </c>
      <c r="AG4" s="13" t="str">
        <f>[1]rni!$A$4</f>
        <v>Rimini</v>
      </c>
      <c r="AH4" s="13" t="str">
        <f>[1]rni!$A$4</f>
        <v>Rimini</v>
      </c>
      <c r="AI4" s="13" t="str">
        <f>[1]rni!$A$4</f>
        <v>Rimini</v>
      </c>
      <c r="AJ4" s="13" t="str">
        <f>[1]rnvq!$A$4</f>
        <v>Rimini</v>
      </c>
      <c r="AK4" s="13" t="str">
        <f>[1]rnvq!$A$4</f>
        <v>Rimini</v>
      </c>
      <c r="AL4" s="13" t="str">
        <f>[1]rnvq!$A$4</f>
        <v>Rimini</v>
      </c>
      <c r="AM4" s="13" t="str">
        <f>[1]rnvq!$A$4</f>
        <v>Rimini</v>
      </c>
      <c r="AN4" s="13" t="str">
        <f>[1]rnvq!$A$4</f>
        <v>Rimini</v>
      </c>
      <c r="AO4" s="13" t="str">
        <f>[1]rnvq!$A$4</f>
        <v>Rimini</v>
      </c>
      <c r="AP4" s="13" t="str">
        <f>[1]rnvq!$A$4</f>
        <v>Rimini</v>
      </c>
      <c r="AQ4" s="13" t="str">
        <f>[1]rnvq!$A$4</f>
        <v>Rimini</v>
      </c>
      <c r="AR4" s="13" t="str">
        <f>[1]rnvq!$A$4</f>
        <v>Rimini</v>
      </c>
      <c r="AS4" s="13" t="str">
        <f>[1]rnvq!$A$4</f>
        <v>Rimini</v>
      </c>
      <c r="AT4" s="13" t="str">
        <f>[1]rnvq!$A$4</f>
        <v>Rimini</v>
      </c>
      <c r="AU4" s="13" t="str">
        <f>[1]rnvq!$A$4</f>
        <v>Rimini</v>
      </c>
      <c r="AV4" s="13" t="str">
        <f>[1]rnvq!$A$4</f>
        <v>Rimini</v>
      </c>
      <c r="AW4" s="13" t="str">
        <f>[1]rnvq!$A$4</f>
        <v>Rimini</v>
      </c>
      <c r="AX4" s="13" t="str">
        <f>[1]rnvq!$A$4</f>
        <v>Rimini</v>
      </c>
      <c r="AY4" s="13" t="str">
        <f>[1]rnvq!$A$4</f>
        <v>Rimini</v>
      </c>
      <c r="AZ4" s="13" t="str">
        <f>[1]rnvq!$A$4</f>
        <v>Rimini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74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5" t="s">
        <v>98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52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5" t="s">
        <v>99</v>
      </c>
    </row>
    <row r="7" spans="1:53" x14ac:dyDescent="0.2">
      <c r="A7" t="s">
        <v>12</v>
      </c>
      <c r="B7" s="18"/>
      <c r="C7" s="19"/>
      <c r="D7" s="20" t="str">
        <f>[1]rni!$B6</f>
        <v>X</v>
      </c>
      <c r="E7" s="20" t="str">
        <f>[1]rni!$C6</f>
        <v>M</v>
      </c>
      <c r="F7" s="21"/>
      <c r="G7" s="22"/>
      <c r="H7" s="22" t="str">
        <f>[1]rnvq!$C6</f>
        <v>M</v>
      </c>
      <c r="I7" s="22" t="str">
        <f>[1]rnvq!$B6</f>
        <v>X</v>
      </c>
      <c r="J7" s="22"/>
      <c r="K7" s="22"/>
      <c r="L7" s="21"/>
      <c r="M7" s="20" t="str">
        <f>[1]rni!$F6</f>
        <v>VAA</v>
      </c>
      <c r="N7" s="20" t="str">
        <f>[1]rni!$G6</f>
        <v>VAI</v>
      </c>
      <c r="O7" s="20" t="str">
        <f>[1]rni!$H6</f>
        <v>VAC</v>
      </c>
      <c r="P7" s="20" t="str">
        <f>[1]rni!$I6</f>
        <v>VAS</v>
      </c>
      <c r="Q7" s="20" t="str">
        <f>[1]rni!$J6</f>
        <v>VAT</v>
      </c>
      <c r="R7" s="22" t="str">
        <f>[1]rnvq!$F6</f>
        <v>VAA</v>
      </c>
      <c r="S7" s="22" t="str">
        <f>[1]rnvq!$G6</f>
        <v>VAI</v>
      </c>
      <c r="T7" s="22" t="str">
        <f>[1]rnvq!$H6</f>
        <v>VAC</v>
      </c>
      <c r="U7" s="22" t="str">
        <f>[1]rnvq!$I6</f>
        <v>VAS</v>
      </c>
      <c r="V7" s="22" t="str">
        <f>[1]rnvq!$J6</f>
        <v>VAT</v>
      </c>
      <c r="W7" t="str">
        <f>[1]rnvq!AD5</f>
        <v>VAA/VAT</v>
      </c>
      <c r="X7" t="str">
        <f>[1]rnvq!AE5</f>
        <v>VAI/VAT</v>
      </c>
      <c r="Y7" t="str">
        <f>[1]rnvq!AF5</f>
        <v>VAC/VAT</v>
      </c>
      <c r="Z7" t="str">
        <f>[1]rnvq!AG5</f>
        <v>VAS/VAT</v>
      </c>
      <c r="AA7" s="21" t="str">
        <f>[1]rni!$AA6</f>
        <v>N</v>
      </c>
      <c r="AB7" s="21" t="str">
        <f>[1]rnvq!$AA6</f>
        <v>N</v>
      </c>
      <c r="AC7" s="21" t="str">
        <f>[1]rnvq!$Y6</f>
        <v>FL</v>
      </c>
      <c r="AD7" s="21" t="str">
        <f>[1]rnvq!$U6</f>
        <v>POPPRE</v>
      </c>
      <c r="AE7" s="21" t="str">
        <f>[1]rni!$P6</f>
        <v>UTA</v>
      </c>
      <c r="AF7" s="21" t="str">
        <f>[1]rni!$Q6</f>
        <v>UTI</v>
      </c>
      <c r="AG7" s="21" t="str">
        <f>[1]rni!$R6</f>
        <v>UTC</v>
      </c>
      <c r="AH7" s="21" t="str">
        <f>[1]rni!$S6</f>
        <v>UTS</v>
      </c>
      <c r="AI7" s="21" t="str">
        <f>[1]rni!$T6</f>
        <v>UTT</v>
      </c>
      <c r="AJ7" s="21" t="str">
        <f>[1]rnvq!$P6</f>
        <v>UTA</v>
      </c>
      <c r="AK7" s="21" t="str">
        <f>[1]rnvq!$Q6</f>
        <v>UTI</v>
      </c>
      <c r="AL7" s="21" t="str">
        <f>[1]rnvq!$R6</f>
        <v>UTC</v>
      </c>
      <c r="AM7" s="21" t="str">
        <f>[1]rnvq!$S6</f>
        <v>UTS</v>
      </c>
      <c r="AN7" s="21" t="str">
        <f>[1]rnvq!$T6</f>
        <v>UTT</v>
      </c>
      <c r="AO7" s="21" t="str">
        <f>[1]rnvq!$AH6</f>
        <v>TA</v>
      </c>
      <c r="AP7" s="21" t="str">
        <f>[1]rnvq!$AI6</f>
        <v>TO</v>
      </c>
      <c r="AQ7" s="21" t="str">
        <f>[1]rnvq!$AJ6</f>
        <v>TD</v>
      </c>
      <c r="AR7" s="21" t="str">
        <f>[1]rnvq!$AB6</f>
        <v>REDD</v>
      </c>
      <c r="AS7" s="23" t="str">
        <f>[1]rn!$AC6</f>
        <v>VAT/POPCR</v>
      </c>
      <c r="AT7" s="23" t="str">
        <f>[1]rn!$AD6</f>
        <v>VVAT/POPCR</v>
      </c>
      <c r="AU7" t="str">
        <f>[1]rnvq!$AK5</f>
        <v>VX/VVAT</v>
      </c>
      <c r="AV7" t="str">
        <f>[1]rnvq!$AL5</f>
        <v>VM/VVAT</v>
      </c>
      <c r="AW7" t="str">
        <f>[1]rnvq!$AM5</f>
        <v>pr/ita VVAT/POPPRE</v>
      </c>
      <c r="AX7" t="str">
        <f>[1]rnvq!$AN5</f>
        <v>pr/ita VVAT/N</v>
      </c>
      <c r="AY7" s="21" t="str">
        <f>[1]rnvq!$AO5</f>
        <v>VAT/N</v>
      </c>
      <c r="AZ7" s="21" t="str">
        <f>[1]rn!$AF6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[1]rnvq!$A$4</f>
        <v>Rimini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49</v>
      </c>
      <c r="AC8" s="25"/>
      <c r="AD8" s="13"/>
      <c r="AE8" s="35" t="s">
        <v>13</v>
      </c>
      <c r="AF8" s="35"/>
      <c r="AG8" s="35"/>
      <c r="AH8" s="35"/>
      <c r="AI8" s="35"/>
      <c r="AJ8" s="17" t="s">
        <v>49</v>
      </c>
      <c r="AK8" s="17"/>
      <c r="AL8" s="17"/>
      <c r="AM8" s="17"/>
      <c r="AN8" s="17"/>
      <c r="AO8" s="25" t="s">
        <v>53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102</v>
      </c>
      <c r="AT9" s="17" t="s">
        <v>103</v>
      </c>
      <c r="AU9" t="s">
        <v>44</v>
      </c>
      <c r="AV9" t="s">
        <v>45</v>
      </c>
      <c r="AW9" t="s">
        <v>46</v>
      </c>
      <c r="AX9" t="s">
        <v>47</v>
      </c>
      <c r="AY9" s="13" t="s">
        <v>104</v>
      </c>
      <c r="AZ9" s="13" t="s">
        <v>105</v>
      </c>
    </row>
    <row r="10" spans="1:53" x14ac:dyDescent="0.2">
      <c r="A10" s="30">
        <f>[1]rndb!A10</f>
        <v>2009</v>
      </c>
      <c r="B10" s="19"/>
      <c r="C10" s="31"/>
      <c r="D10" s="20">
        <f>[1]rndb!D10</f>
        <v>113.10324413676764</v>
      </c>
      <c r="E10" s="20">
        <f>[1]rndb!E10</f>
        <v>120.87380275179136</v>
      </c>
      <c r="F10" s="21"/>
      <c r="G10" s="22"/>
      <c r="H10" s="22">
        <f>[1]rndb!H10</f>
        <v>-17.486808506024186</v>
      </c>
      <c r="I10" s="22">
        <f>[1]rndb!I10</f>
        <v>-22.695734811773871</v>
      </c>
      <c r="J10" s="22"/>
      <c r="K10" s="22"/>
      <c r="L10" s="21"/>
      <c r="M10" s="20">
        <f>[1]rndb!M10</f>
        <v>97.161518885784204</v>
      </c>
      <c r="N10" s="20">
        <f>[1]rndb!N10</f>
        <v>99.78241644182043</v>
      </c>
      <c r="O10" s="20">
        <f>[1]rndb!O10</f>
        <v>146.17725544001999</v>
      </c>
      <c r="P10" s="20">
        <f>[1]rndb!P10</f>
        <v>121.84271951133056</v>
      </c>
      <c r="Q10" s="20">
        <f>[1]rndb!Q10</f>
        <v>119.64586605492018</v>
      </c>
      <c r="R10" s="22">
        <f>[1]rndb!R10</f>
        <v>7.68879986822395</v>
      </c>
      <c r="S10" s="22">
        <f>[1]rndb!S10</f>
        <v>-21.978668719102433</v>
      </c>
      <c r="T10" s="22">
        <f>[1]rndb!T10</f>
        <v>-3.6166182100582089</v>
      </c>
      <c r="U10" s="22">
        <f>[1]rndb!U10</f>
        <v>-2.4839048406144815</v>
      </c>
      <c r="V10" s="22">
        <f>[1]rndb!V10</f>
        <v>-5.1297232728282243</v>
      </c>
      <c r="W10" s="20">
        <f>[1]rndb!W10</f>
        <v>1.427400325275201</v>
      </c>
      <c r="X10" s="20">
        <f>[1]rndb!X10</f>
        <v>11.405130359577379</v>
      </c>
      <c r="Y10" s="20">
        <f>[1]rndb!Y10</f>
        <v>6.2950494593152646</v>
      </c>
      <c r="Z10" s="20">
        <f>[1]rndb!Z10</f>
        <v>80.872419855832163</v>
      </c>
      <c r="AA10" s="42">
        <f>[1]rndb!AA10</f>
        <v>115.7590128721591</v>
      </c>
      <c r="AB10" s="21">
        <f>[1]rndb!AB10</f>
        <v>-1.3891364190267819</v>
      </c>
      <c r="AC10" s="21">
        <f>[1]rndb!AC10</f>
        <v>0.76392836483341053</v>
      </c>
      <c r="AD10" s="21">
        <f>[1]rndb!AD10</f>
        <v>0.88805956602235891</v>
      </c>
      <c r="AE10" s="42">
        <f>[1]rndb!AE10</f>
        <v>69.184860617964787</v>
      </c>
      <c r="AF10" s="42">
        <f>[1]rndb!AF10</f>
        <v>97.359055324756497</v>
      </c>
      <c r="AG10" s="42">
        <f>[1]rndb!AG10</f>
        <v>153.9331868520151</v>
      </c>
      <c r="AH10" s="42">
        <f>[1]rndb!AH10</f>
        <v>123.07748967854512</v>
      </c>
      <c r="AI10" s="42">
        <f>[1]rndb!AI10</f>
        <v>119.41325239896653</v>
      </c>
      <c r="AJ10" s="21">
        <f>[1]rndb!AJ10</f>
        <v>0.45614009063463801</v>
      </c>
      <c r="AK10" s="21">
        <f>[1]rndb!AK10</f>
        <v>-8.1758496240431526</v>
      </c>
      <c r="AL10" s="21">
        <f>[1]rndb!AL10</f>
        <v>1.5452124069339712</v>
      </c>
      <c r="AM10" s="21">
        <f>[1]rndb!AM10</f>
        <v>-3.770670052394165</v>
      </c>
      <c r="AN10" s="21">
        <f>[1]rndb!AN10</f>
        <v>-3.8140037261772508</v>
      </c>
      <c r="AO10" s="42">
        <f>[1]rndb!AO10</f>
        <v>71.261008808718643</v>
      </c>
      <c r="AP10" s="42">
        <f>[1]rndb!AP10</f>
        <v>65.928803323010527</v>
      </c>
      <c r="AQ10" s="42">
        <f>[1]rndb!AQ10</f>
        <v>7.4826410330802329</v>
      </c>
      <c r="AR10" s="21">
        <f>[1]rndb!AR10</f>
        <v>-5.2673688207420462</v>
      </c>
      <c r="AS10" s="32">
        <f>[1]rndb!AS10</f>
        <v>26.153082329429719</v>
      </c>
      <c r="AT10" s="32">
        <f>[1]rndb!AT10</f>
        <v>24.623611728175639</v>
      </c>
      <c r="AU10" s="42">
        <f>[1]rndb!AU10</f>
        <v>15.607909951033417</v>
      </c>
      <c r="AV10" s="42">
        <f>[1]rndb!AV10</f>
        <v>5.6949939568284584</v>
      </c>
      <c r="AW10" s="42">
        <f>[1]rndb!AW10</f>
        <v>102.89887208848542</v>
      </c>
      <c r="AX10" s="42">
        <f>[1]rndb!AX10</f>
        <v>94.49457302135734</v>
      </c>
      <c r="AY10" s="21">
        <f>[1]rndb!AY10</f>
        <v>-3.7932806974455668</v>
      </c>
      <c r="AZ10" s="42">
        <f>[1]rndb!AZ10</f>
        <v>63.52050884732008</v>
      </c>
      <c r="BA10" s="45">
        <v>33</v>
      </c>
    </row>
    <row r="11" spans="1:53" x14ac:dyDescent="0.2">
      <c r="A11" s="30">
        <f>[1]rndb!A11</f>
        <v>2010</v>
      </c>
      <c r="B11" s="19"/>
      <c r="C11" s="31"/>
      <c r="D11" s="20">
        <f>[1]rndb!D11</f>
        <v>135.86185481869896</v>
      </c>
      <c r="E11" s="20">
        <f>[1]rndb!E11</f>
        <v>155.99664828927882</v>
      </c>
      <c r="F11" s="21"/>
      <c r="G11" s="22"/>
      <c r="H11" s="22">
        <f>[1]rndb!H11</f>
        <v>29.057450612032596</v>
      </c>
      <c r="I11" s="22">
        <f>[1]rndb!I11</f>
        <v>20.12197868914436</v>
      </c>
      <c r="J11" s="22"/>
      <c r="K11" s="22"/>
      <c r="L11" s="21"/>
      <c r="M11" s="20">
        <f>[1]rndb!M11</f>
        <v>89.583862183452268</v>
      </c>
      <c r="N11" s="20">
        <f>[1]rndb!N11</f>
        <v>116.0832372428066</v>
      </c>
      <c r="O11" s="20">
        <f>[1]rndb!O11</f>
        <v>128.7657989645904</v>
      </c>
      <c r="P11" s="20">
        <f>[1]rndb!P11</f>
        <v>118.52494153942939</v>
      </c>
      <c r="Q11" s="20">
        <f>[1]rndb!Q11</f>
        <v>118.2099821737115</v>
      </c>
      <c r="R11" s="22">
        <f>[1]rndb!R11</f>
        <v>-7.7990307163061772</v>
      </c>
      <c r="S11" s="22">
        <f>[1]rndb!S11</f>
        <v>16.336366047509586</v>
      </c>
      <c r="T11" s="22">
        <f>[1]rndb!T11</f>
        <v>-11.911193997327397</v>
      </c>
      <c r="U11" s="22">
        <f>[1]rndb!U11</f>
        <v>-2.723000590603708</v>
      </c>
      <c r="V11" s="22">
        <f>[1]rndb!V11</f>
        <v>-1.2001115697132247</v>
      </c>
      <c r="W11" s="20">
        <f>[1]rndb!W11</f>
        <v>1.3320631797989915</v>
      </c>
      <c r="X11" s="20">
        <f>[1]rndb!X11</f>
        <v>13.429482982337285</v>
      </c>
      <c r="Y11" s="20">
        <f>[1]rndb!Y11</f>
        <v>5.6125912630976629</v>
      </c>
      <c r="Z11" s="20">
        <f>[1]rndb!Z11</f>
        <v>79.62586257476606</v>
      </c>
      <c r="AA11" s="42">
        <f>[1]rndb!AA11</f>
        <v>118.48799047131217</v>
      </c>
      <c r="AB11" s="21">
        <f>[1]rndb!AB11</f>
        <v>2.3574644698870051</v>
      </c>
      <c r="AC11" s="21">
        <f>[1]rndb!AC11</f>
        <v>2.7162260832595875</v>
      </c>
      <c r="AD11" s="21">
        <f>[1]rndb!AD11</f>
        <v>6.4500713766574513</v>
      </c>
      <c r="AE11" s="42">
        <f>[1]rndb!AE11</f>
        <v>75.493183706827281</v>
      </c>
      <c r="AF11" s="42">
        <f>[1]rndb!AF11</f>
        <v>102.73044252403888</v>
      </c>
      <c r="AG11" s="42">
        <f>[1]rndb!AG11</f>
        <v>142.6341460939615</v>
      </c>
      <c r="AH11" s="42">
        <f>[1]rndb!AH11</f>
        <v>118.38044171066748</v>
      </c>
      <c r="AI11" s="42">
        <f>[1]rndb!AI11</f>
        <v>116.17497163625345</v>
      </c>
      <c r="AJ11" s="21">
        <f>[1]rndb!AJ11</f>
        <v>9.1180686533383728</v>
      </c>
      <c r="AK11" s="21">
        <f>[1]rndb!AK11</f>
        <v>5.5170905072623011</v>
      </c>
      <c r="AL11" s="21">
        <f>[1]rndb!AL11</f>
        <v>-7.3402240212930963</v>
      </c>
      <c r="AM11" s="21">
        <f>[1]rndb!AM11</f>
        <v>-3.8163339048801315</v>
      </c>
      <c r="AN11" s="21">
        <f>[1]rndb!AN11</f>
        <v>-2.7118269519146976</v>
      </c>
      <c r="AO11" s="42">
        <f>[1]rndb!AO11</f>
        <v>68.761455930057409</v>
      </c>
      <c r="AP11" s="42">
        <f>[1]rndb!AP11</f>
        <v>63.394087541748689</v>
      </c>
      <c r="AQ11" s="42">
        <f>[1]rndb!AQ11</f>
        <v>7.8057806015164761</v>
      </c>
      <c r="AR11" s="21">
        <f>[1]rndb!AR11</f>
        <v>-0.77502355022361913</v>
      </c>
      <c r="AS11" s="32">
        <f>[1]rndb!AS11</f>
        <v>25.562799488738396</v>
      </c>
      <c r="AT11" s="32">
        <f>[1]rndb!AT11</f>
        <v>24.086951857078848</v>
      </c>
      <c r="AU11" s="42">
        <f>[1]rndb!AU11</f>
        <v>19.401493360717641</v>
      </c>
      <c r="AV11" s="42">
        <f>[1]rndb!AV11</f>
        <v>7.9204989326895303</v>
      </c>
      <c r="AW11" s="42">
        <f>[1]rndb!AW11</f>
        <v>99.409193092357938</v>
      </c>
      <c r="AX11" s="42">
        <f>[1]rndb!AX11</f>
        <v>89.018522735753905</v>
      </c>
      <c r="AY11" s="21">
        <f>[1]rndb!AY11</f>
        <v>-3.4756390831143014</v>
      </c>
      <c r="AZ11" s="42">
        <f>[1]rndb!AZ11</f>
        <v>61.312765216029547</v>
      </c>
      <c r="BA11" s="45">
        <v>34</v>
      </c>
    </row>
    <row r="12" spans="1:53" x14ac:dyDescent="0.2">
      <c r="A12" s="30">
        <f>[1]rndb!A12</f>
        <v>2011</v>
      </c>
      <c r="B12" s="19"/>
      <c r="C12" s="31"/>
      <c r="D12" s="20">
        <f>[1]rndb!D12</f>
        <v>159.98621158402489</v>
      </c>
      <c r="E12" s="20">
        <f>[1]rndb!E12</f>
        <v>161.98821922273882</v>
      </c>
      <c r="F12" s="21"/>
      <c r="G12" s="22"/>
      <c r="H12" s="22">
        <f>[1]rndb!H12</f>
        <v>3.8408331199201617</v>
      </c>
      <c r="I12" s="22">
        <f>[1]rndb!I12</f>
        <v>17.756534236573394</v>
      </c>
      <c r="J12" s="22"/>
      <c r="K12" s="22"/>
      <c r="L12" s="21"/>
      <c r="M12" s="20">
        <f>[1]rndb!M12</f>
        <v>93.575900098747425</v>
      </c>
      <c r="N12" s="20">
        <f>[1]rndb!N12</f>
        <v>127.17238463017313</v>
      </c>
      <c r="O12" s="20">
        <f>[1]rndb!O12</f>
        <v>126.28662653870417</v>
      </c>
      <c r="P12" s="20">
        <f>[1]rndb!P12</f>
        <v>127.99291473881287</v>
      </c>
      <c r="Q12" s="20">
        <f>[1]rndb!Q12</f>
        <v>127.187832600007</v>
      </c>
      <c r="R12" s="22">
        <f>[1]rndb!R12</f>
        <v>4.4562020636263133</v>
      </c>
      <c r="S12" s="22">
        <f>[1]rndb!S12</f>
        <v>9.5527551184430024</v>
      </c>
      <c r="T12" s="22">
        <f>[1]rndb!T12</f>
        <v>-1.9253345576397907</v>
      </c>
      <c r="U12" s="22">
        <f>[1]rndb!U12</f>
        <v>7.988169474214657</v>
      </c>
      <c r="V12" s="22">
        <f>[1]rndb!V12</f>
        <v>7.5948327384927516</v>
      </c>
      <c r="W12" s="20">
        <f>[1]rndb!W12</f>
        <v>1.2932057899916318</v>
      </c>
      <c r="X12" s="20">
        <f>[1]rndb!X12</f>
        <v>13.673861681695328</v>
      </c>
      <c r="Y12" s="20">
        <f>[1]rndb!Y12</f>
        <v>5.1159799814074995</v>
      </c>
      <c r="Z12" s="20">
        <f>[1]rndb!Z12</f>
        <v>79.916952546905534</v>
      </c>
      <c r="AA12" s="42">
        <f>[1]rndb!AA12</f>
        <v>121.06611785223899</v>
      </c>
      <c r="AB12" s="21">
        <f>[1]rndb!AB12</f>
        <v>2.1758554353666915</v>
      </c>
      <c r="AC12" s="21">
        <f>[1]rndb!AC12</f>
        <v>2.1841256793112995</v>
      </c>
      <c r="AD12" s="21">
        <f>[1]rndb!AD12</f>
        <v>0.86550352160468247</v>
      </c>
      <c r="AE12" s="42">
        <f>[1]rndb!AE12</f>
        <v>84.900163457516896</v>
      </c>
      <c r="AF12" s="42">
        <f>[1]rndb!AF12</f>
        <v>110.99489971582884</v>
      </c>
      <c r="AG12" s="42">
        <f>[1]rndb!AG12</f>
        <v>138.17280830379408</v>
      </c>
      <c r="AH12" s="42">
        <f>[1]rndb!AH12</f>
        <v>123.89377457538362</v>
      </c>
      <c r="AI12" s="42">
        <f>[1]rndb!AI12</f>
        <v>121.5564170859919</v>
      </c>
      <c r="AJ12" s="21">
        <f>[1]rndb!AJ12</f>
        <v>12.46070080607673</v>
      </c>
      <c r="AK12" s="21">
        <f>[1]rndb!AK12</f>
        <v>8.0447985901122454</v>
      </c>
      <c r="AL12" s="21">
        <f>[1]rndb!AL12</f>
        <v>-3.1278189075626295</v>
      </c>
      <c r="AM12" s="21">
        <f>[1]rndb!AM12</f>
        <v>4.6573004670748208</v>
      </c>
      <c r="AN12" s="21">
        <f>[1]rndb!AN12</f>
        <v>4.6321900267708882</v>
      </c>
      <c r="AO12" s="42">
        <f>[1]rndb!AO12</f>
        <v>69.660379508683263</v>
      </c>
      <c r="AP12" s="42">
        <f>[1]rndb!AP12</f>
        <v>64.217645260009959</v>
      </c>
      <c r="AQ12" s="42">
        <f>[1]rndb!AQ12</f>
        <v>7.813242315159739</v>
      </c>
      <c r="AR12" s="21">
        <f>[1]rndb!AR12</f>
        <v>3.0898997951933405</v>
      </c>
      <c r="AS12" s="32">
        <f>[1]rndb!AS12</f>
        <v>27.277425668476678</v>
      </c>
      <c r="AT12" s="32">
        <f>[1]rndb!AT12</f>
        <v>26.102672216039995</v>
      </c>
      <c r="AU12" s="42">
        <f>[1]rndb!AU12</f>
        <v>21.750367409403815</v>
      </c>
      <c r="AV12" s="42">
        <f>[1]rndb!AV12</f>
        <v>8.0402463298501488</v>
      </c>
      <c r="AW12" s="42">
        <f>[1]rndb!AW12</f>
        <v>105.8064432447193</v>
      </c>
      <c r="AX12" s="42">
        <f>[1]rndb!AX12</f>
        <v>93.525004121962823</v>
      </c>
      <c r="AY12" s="21">
        <f>[1]rndb!AY12</f>
        <v>5.3035790892437706</v>
      </c>
      <c r="AZ12" s="42">
        <f>[1]rndb!AZ12</f>
        <v>64.564536211064024</v>
      </c>
      <c r="BA12" s="45">
        <v>35</v>
      </c>
    </row>
    <row r="13" spans="1:53" x14ac:dyDescent="0.2">
      <c r="A13" s="30">
        <f>[1]rndb!A13</f>
        <v>2012</v>
      </c>
      <c r="B13" s="19"/>
      <c r="C13" s="31"/>
      <c r="D13" s="20">
        <f>[1]rndb!D13</f>
        <v>157.31734319359308</v>
      </c>
      <c r="E13" s="20">
        <f>[1]rndb!E13</f>
        <v>153.24192555846588</v>
      </c>
      <c r="F13" s="21"/>
      <c r="G13" s="22"/>
      <c r="H13" s="22">
        <f>[1]rndb!H13</f>
        <v>-5.3993393508737331</v>
      </c>
      <c r="I13" s="22">
        <f>[1]rndb!I13</f>
        <v>-1.6681865043289057</v>
      </c>
      <c r="J13" s="22"/>
      <c r="K13" s="22"/>
      <c r="L13" s="21"/>
      <c r="M13" s="20">
        <f>[1]rndb!M13</f>
        <v>87.563183536442807</v>
      </c>
      <c r="N13" s="20">
        <f>[1]rndb!N13</f>
        <v>123.09622481799221</v>
      </c>
      <c r="O13" s="20">
        <f>[1]rndb!O13</f>
        <v>110.82675648117592</v>
      </c>
      <c r="P13" s="20">
        <f>[1]rndb!P13</f>
        <v>126.83051949750993</v>
      </c>
      <c r="Q13" s="20">
        <f>[1]rndb!Q13</f>
        <v>124.80503409212061</v>
      </c>
      <c r="R13" s="22">
        <f>[1]rndb!R13</f>
        <v>-6.4254969024712612</v>
      </c>
      <c r="S13" s="22">
        <f>[1]rndb!S13</f>
        <v>-3.2052240146590805</v>
      </c>
      <c r="T13" s="22">
        <f>[1]rndb!T13</f>
        <v>-12.241890120320942</v>
      </c>
      <c r="U13" s="22">
        <f>[1]rndb!U13</f>
        <v>-0.90817155283554607</v>
      </c>
      <c r="V13" s="22">
        <f>[1]rndb!V13</f>
        <v>-1.8734484731570578</v>
      </c>
      <c r="W13" s="20">
        <f>[1]rndb!W13</f>
        <v>1.2332145308113773</v>
      </c>
      <c r="X13" s="20">
        <f>[1]rndb!X13</f>
        <v>13.4882797544574</v>
      </c>
      <c r="Y13" s="20">
        <f>[1]rndb!Y13</f>
        <v>4.5754051922203791</v>
      </c>
      <c r="Z13" s="20">
        <f>[1]rndb!Z13</f>
        <v>80.703100522510837</v>
      </c>
      <c r="AA13" s="42">
        <f>[1]rndb!AA13</f>
        <v>118.95579631869097</v>
      </c>
      <c r="AB13" s="21">
        <f>[1]rndb!AB13</f>
        <v>-1.7431148953860665</v>
      </c>
      <c r="AC13" s="21">
        <f>[1]rndb!AC13</f>
        <v>3.9077778644247552E-2</v>
      </c>
      <c r="AD13" s="21">
        <f>[1]rndb!AD13</f>
        <v>0.28023174554463459</v>
      </c>
      <c r="AE13" s="42">
        <f>[1]rndb!AE13</f>
        <v>79.710911334391</v>
      </c>
      <c r="AF13" s="42">
        <f>[1]rndb!AF13</f>
        <v>106.3764847241583</v>
      </c>
      <c r="AG13" s="42">
        <f>[1]rndb!AG13</f>
        <v>128.37935555084775</v>
      </c>
      <c r="AH13" s="42">
        <f>[1]rndb!AH13</f>
        <v>126.53335299316116</v>
      </c>
      <c r="AI13" s="42">
        <f>[1]rndb!AI13</f>
        <v>121.9667906393156</v>
      </c>
      <c r="AJ13" s="21">
        <f>[1]rndb!AJ13</f>
        <v>-6.1121815457075623</v>
      </c>
      <c r="AK13" s="21">
        <f>[1]rndb!AK13</f>
        <v>-4.1609254150368091</v>
      </c>
      <c r="AL13" s="21">
        <f>[1]rndb!AL13</f>
        <v>-7.087829272032975</v>
      </c>
      <c r="AM13" s="21">
        <f>[1]rndb!AM13</f>
        <v>2.1305173942952838</v>
      </c>
      <c r="AN13" s="21">
        <f>[1]rndb!AN13</f>
        <v>0.33759925075236286</v>
      </c>
      <c r="AO13" s="42">
        <f>[1]rndb!AO13</f>
        <v>69.492860182472171</v>
      </c>
      <c r="AP13" s="42">
        <f>[1]rndb!AP13</f>
        <v>62.921930695298713</v>
      </c>
      <c r="AQ13" s="42">
        <f>[1]rndb!AQ13</f>
        <v>9.4555461811756274</v>
      </c>
      <c r="AR13" s="21">
        <f>[1]rndb!AR13</f>
        <v>-1.7144763730384094</v>
      </c>
      <c r="AS13" s="32">
        <f>[1]rndb!AS13</f>
        <v>26.556726974749711</v>
      </c>
      <c r="AT13" s="32">
        <f>[1]rndb!AT13</f>
        <v>25.66805805711946</v>
      </c>
      <c r="AU13" s="42">
        <f>[1]rndb!AU13</f>
        <v>22.004851534711531</v>
      </c>
      <c r="AV13" s="42">
        <f>[1]rndb!AV13</f>
        <v>7.9385631012841005</v>
      </c>
      <c r="AW13" s="42">
        <f>[1]rndb!AW13</f>
        <v>105.96607152260805</v>
      </c>
      <c r="AX13" s="42">
        <f>[1]rndb!AX13</f>
        <v>95.337166622342124</v>
      </c>
      <c r="AY13" s="21">
        <f>[1]rndb!AY13</f>
        <v>-0.13264574551922204</v>
      </c>
      <c r="AZ13" s="42">
        <f>[1]rndb!AZ13</f>
        <v>64.478894100665826</v>
      </c>
      <c r="BA13" s="45">
        <v>36</v>
      </c>
    </row>
    <row r="14" spans="1:53" x14ac:dyDescent="0.2">
      <c r="A14" s="30">
        <f>[1]rndb!A14</f>
        <v>2013</v>
      </c>
      <c r="B14" s="19"/>
      <c r="C14" s="31"/>
      <c r="D14" s="20">
        <f>[1]rndb!D14</f>
        <v>158.18763110769359</v>
      </c>
      <c r="E14" s="20">
        <f>[1]rndb!E14</f>
        <v>156.14746678435225</v>
      </c>
      <c r="F14" s="21"/>
      <c r="G14" s="22"/>
      <c r="H14" s="22">
        <f>[1]rndb!H14</f>
        <v>1.8960484967136759</v>
      </c>
      <c r="I14" s="22">
        <f>[1]rndb!I14</f>
        <v>0.55320532144351731</v>
      </c>
      <c r="J14" s="22"/>
      <c r="K14" s="22"/>
      <c r="L14" s="21"/>
      <c r="M14" s="20">
        <f>[1]rndb!M14</f>
        <v>83.891613319825197</v>
      </c>
      <c r="N14" s="20">
        <f>[1]rndb!N14</f>
        <v>119.69449897972929</v>
      </c>
      <c r="O14" s="20">
        <f>[1]rndb!O14</f>
        <v>104.90290155140838</v>
      </c>
      <c r="P14" s="20">
        <f>[1]rndb!P14</f>
        <v>124.41801870297665</v>
      </c>
      <c r="Q14" s="20">
        <f>[1]rndb!Q14</f>
        <v>122.05419859076835</v>
      </c>
      <c r="R14" s="22">
        <f>[1]rndb!R14</f>
        <v>-4.1930524546192949</v>
      </c>
      <c r="S14" s="22">
        <f>[1]rndb!S14</f>
        <v>-2.763468858035778</v>
      </c>
      <c r="T14" s="22">
        <f>[1]rndb!T14</f>
        <v>-5.3451486968074562</v>
      </c>
      <c r="U14" s="22">
        <f>[1]rndb!U14</f>
        <v>-1.902145322822435</v>
      </c>
      <c r="V14" s="22">
        <f>[1]rndb!V14</f>
        <v>-2.2041062056213478</v>
      </c>
      <c r="W14" s="20">
        <f>[1]rndb!W14</f>
        <v>1.2081337496036899</v>
      </c>
      <c r="X14" s="20">
        <f>[1]rndb!X14</f>
        <v>13.4111309126479</v>
      </c>
      <c r="Y14" s="20">
        <f>[1]rndb!Y14</f>
        <v>4.4284507387606586</v>
      </c>
      <c r="Z14" s="20">
        <f>[1]rndb!Z14</f>
        <v>80.95228459898776</v>
      </c>
      <c r="AA14" s="42">
        <f>[1]rndb!AA14</f>
        <v>115.32315267137105</v>
      </c>
      <c r="AB14" s="21">
        <f>[1]rndb!AB14</f>
        <v>-3.0537760745914522</v>
      </c>
      <c r="AC14" s="21">
        <f>[1]rndb!AC14</f>
        <v>-0.77455203890404167</v>
      </c>
      <c r="AD14" s="21">
        <f>[1]rndb!AD14</f>
        <v>0.68044217705198751</v>
      </c>
      <c r="AE14" s="42">
        <f>[1]rndb!AE14</f>
        <v>74.785463865315805</v>
      </c>
      <c r="AF14" s="42">
        <f>[1]rndb!AF14</f>
        <v>105.83330115343948</v>
      </c>
      <c r="AG14" s="42">
        <f>[1]rndb!AG14</f>
        <v>118.97736301694096</v>
      </c>
      <c r="AH14" s="42">
        <f>[1]rndb!AH14</f>
        <v>124.25750891025676</v>
      </c>
      <c r="AI14" s="42">
        <f>[1]rndb!AI14</f>
        <v>119.37190321464132</v>
      </c>
      <c r="AJ14" s="21">
        <f>[1]rndb!AJ14</f>
        <v>-6.1791383219954703</v>
      </c>
      <c r="AK14" s="21">
        <f>[1]rndb!AK14</f>
        <v>-0.51062372678259971</v>
      </c>
      <c r="AL14" s="21">
        <f>[1]rndb!AL14</f>
        <v>-7.3236015974413426</v>
      </c>
      <c r="AM14" s="21">
        <f>[1]rndb!AM14</f>
        <v>-1.798612009457623</v>
      </c>
      <c r="AN14" s="21">
        <f>[1]rndb!AN14</f>
        <v>-2.1275360375333507</v>
      </c>
      <c r="AO14" s="42">
        <f>[1]rndb!AO14</f>
        <v>68.488576655012807</v>
      </c>
      <c r="AP14" s="42">
        <f>[1]rndb!AP14</f>
        <v>60.588168378106758</v>
      </c>
      <c r="AQ14" s="42">
        <f>[1]rndb!AQ14</f>
        <v>11.535366425705686</v>
      </c>
      <c r="AR14" s="21">
        <f>[1]rndb!AR14</f>
        <v>1.2013643572568844</v>
      </c>
      <c r="AS14" s="32">
        <f>[1]rndb!AS14</f>
        <v>25.763410717328721</v>
      </c>
      <c r="AT14" s="32">
        <f>[1]rndb!AT14</f>
        <v>25.247504284833902</v>
      </c>
      <c r="AU14" s="42">
        <f>[1]rndb!AU14</f>
        <v>22.270515237564993</v>
      </c>
      <c r="AV14" s="42">
        <f>[1]rndb!AV14</f>
        <v>8.006852596907164</v>
      </c>
      <c r="AW14" s="42">
        <f>[1]rndb!AW14</f>
        <v>104.90546407625527</v>
      </c>
      <c r="AX14" s="42">
        <f>[1]rndb!AX14</f>
        <v>95.95874225332139</v>
      </c>
      <c r="AY14" s="21">
        <f>[1]rndb!AY14</f>
        <v>0.876434207095933</v>
      </c>
      <c r="AZ14" s="42">
        <f>[1]rndb!AZ14</f>
        <v>65.044009184921222</v>
      </c>
      <c r="BA14" s="45">
        <v>37</v>
      </c>
    </row>
    <row r="15" spans="1:53" x14ac:dyDescent="0.2">
      <c r="A15" s="30">
        <f>[1]rndb!A15</f>
        <v>2014</v>
      </c>
      <c r="B15" s="19"/>
      <c r="C15" s="31"/>
      <c r="D15" s="20">
        <f>[1]rndb!D15</f>
        <v>162.09571649612715</v>
      </c>
      <c r="E15" s="20">
        <f>[1]rndb!E15</f>
        <v>178.13620128688146</v>
      </c>
      <c r="F15" s="21"/>
      <c r="G15" s="22"/>
      <c r="H15" s="22">
        <f>[1]rndb!H15</f>
        <v>14.082030887441022</v>
      </c>
      <c r="I15" s="22">
        <f>[1]rndb!I15</f>
        <v>2.4705379055666832</v>
      </c>
      <c r="J15" s="22"/>
      <c r="K15" s="22"/>
      <c r="L15" s="21"/>
      <c r="M15" s="20">
        <f>[1]rndb!M15</f>
        <v>86.778102587138136</v>
      </c>
      <c r="N15" s="20">
        <f>[1]rndb!N15</f>
        <v>125.19150149181313</v>
      </c>
      <c r="O15" s="20">
        <f>[1]rndb!O15</f>
        <v>89.154218700629698</v>
      </c>
      <c r="P15" s="20">
        <f>[1]rndb!P15</f>
        <v>124.89545622725524</v>
      </c>
      <c r="Q15" s="20">
        <f>[1]rndb!Q15</f>
        <v>122.42438319402304</v>
      </c>
      <c r="R15" s="22">
        <f>[1]rndb!R15</f>
        <v>3.4407363895942789</v>
      </c>
      <c r="S15" s="22">
        <f>[1]rndb!S15</f>
        <v>4.5925272748038148</v>
      </c>
      <c r="T15" s="22">
        <f>[1]rndb!T15</f>
        <v>-15.012628457241405</v>
      </c>
      <c r="U15" s="22">
        <f>[1]rndb!U15</f>
        <v>0.38373663980164618</v>
      </c>
      <c r="V15" s="22">
        <f>[1]rndb!V15</f>
        <v>0.3032952635213082</v>
      </c>
      <c r="W15" s="20">
        <f>[1]rndb!W15</f>
        <v>1.2459236198352204</v>
      </c>
      <c r="X15" s="20">
        <f>[1]rndb!X15</f>
        <v>13.98462604924238</v>
      </c>
      <c r="Y15" s="20">
        <f>[1]rndb!Y15</f>
        <v>3.7522435061087447</v>
      </c>
      <c r="Z15" s="20">
        <f>[1]rndb!Z15</f>
        <v>81.017206824813655</v>
      </c>
      <c r="AA15" s="42">
        <f>[1]rndb!AA15</f>
        <v>116.99156439556424</v>
      </c>
      <c r="AB15" s="21">
        <f>[1]rndb!AB15</f>
        <v>1.4467274658606977</v>
      </c>
      <c r="AC15" s="21">
        <f>[1]rndb!AC15</f>
        <v>0.94510947776198506</v>
      </c>
      <c r="AD15" s="21">
        <f>[1]rndb!AD15</f>
        <v>0.33953013922589648</v>
      </c>
      <c r="AE15" s="42">
        <f>[1]rndb!AE15</f>
        <v>73.559472654408964</v>
      </c>
      <c r="AF15" s="42">
        <f>[1]rndb!AF15</f>
        <v>102.55759044064266</v>
      </c>
      <c r="AG15" s="42">
        <f>[1]rndb!AG15</f>
        <v>111.27469412547363</v>
      </c>
      <c r="AH15" s="42">
        <f>[1]rndb!AH15</f>
        <v>126.26101774523789</v>
      </c>
      <c r="AI15" s="42">
        <f>[1]rndb!AI15</f>
        <v>119.79441358564948</v>
      </c>
      <c r="AJ15" s="21">
        <f>[1]rndb!AJ15</f>
        <v>-1.6393442622951171</v>
      </c>
      <c r="AK15" s="21">
        <f>[1]rndb!AK15</f>
        <v>-3.0951606697476319</v>
      </c>
      <c r="AL15" s="21">
        <f>[1]rndb!AL15</f>
        <v>-6.4740625410991459</v>
      </c>
      <c r="AM15" s="21">
        <f>[1]rndb!AM15</f>
        <v>1.6123845170822992</v>
      </c>
      <c r="AN15" s="21">
        <f>[1]rndb!AN15</f>
        <v>0.35394457123503198</v>
      </c>
      <c r="AO15" s="42">
        <f>[1]rndb!AO15</f>
        <v>68.901925879296329</v>
      </c>
      <c r="AP15" s="42">
        <f>[1]rndb!AP15</f>
        <v>61.25672899385669</v>
      </c>
      <c r="AQ15" s="42">
        <f>[1]rndb!AQ15</f>
        <v>11.095766610112815</v>
      </c>
      <c r="AR15" s="21">
        <f>[1]rndb!AR15</f>
        <v>-7.2447514313067618E-2</v>
      </c>
      <c r="AS15" s="32">
        <f>[1]rndb!AS15</f>
        <v>25.723445610702303</v>
      </c>
      <c r="AT15" s="32">
        <f>[1]rndb!AT15</f>
        <v>25.400377307106655</v>
      </c>
      <c r="AU15" s="42">
        <f>[1]rndb!AU15</f>
        <v>22.57298254036445</v>
      </c>
      <c r="AV15" s="42">
        <f>[1]rndb!AV15</f>
        <v>8.808615590746971</v>
      </c>
      <c r="AW15" s="42">
        <f>[1]rndb!AW15</f>
        <v>104.74615440258194</v>
      </c>
      <c r="AX15" s="42">
        <f>[1]rndb!AX15</f>
        <v>95.173267245209132</v>
      </c>
      <c r="AY15" s="21">
        <f>[1]rndb!AY15</f>
        <v>-1.1271257643320043</v>
      </c>
      <c r="AZ15" s="42">
        <f>[1]rndb!AZ15</f>
        <v>64.310881399243499</v>
      </c>
      <c r="BA15" s="45">
        <v>38</v>
      </c>
    </row>
    <row r="16" spans="1:53" x14ac:dyDescent="0.2">
      <c r="A16" s="30">
        <f>[1]rndb!A16</f>
        <v>2015</v>
      </c>
      <c r="B16" s="19"/>
      <c r="C16" s="31"/>
      <c r="D16" s="20">
        <f>[1]rndb!D16</f>
        <v>162.78542850880245</v>
      </c>
      <c r="E16" s="20">
        <f>[1]rndb!E16</f>
        <v>202.09645611589471</v>
      </c>
      <c r="F16" s="21"/>
      <c r="G16" s="22"/>
      <c r="H16" s="22">
        <f>[1]rndb!H16</f>
        <v>13.450525303627758</v>
      </c>
      <c r="I16" s="22">
        <f>[1]rndb!I16</f>
        <v>0.42549675437710821</v>
      </c>
      <c r="J16" s="22"/>
      <c r="K16" s="22"/>
      <c r="L16" s="21"/>
      <c r="M16" s="20">
        <f>[1]rndb!M16</f>
        <v>90.213099993760892</v>
      </c>
      <c r="N16" s="20">
        <f>[1]rndb!N16</f>
        <v>128.74028437057015</v>
      </c>
      <c r="O16" s="20">
        <f>[1]rndb!O16</f>
        <v>88.710004970449233</v>
      </c>
      <c r="P16" s="20">
        <f>[1]rndb!P16</f>
        <v>122.45540355875191</v>
      </c>
      <c r="Q16" s="20">
        <f>[1]rndb!Q16</f>
        <v>121.00943727440905</v>
      </c>
      <c r="R16" s="22">
        <f>[1]rndb!R16</f>
        <v>3.9583688790308713</v>
      </c>
      <c r="S16" s="22">
        <f>[1]rndb!S16</f>
        <v>2.8346835340009813</v>
      </c>
      <c r="T16" s="22">
        <f>[1]rndb!T16</f>
        <v>-0.49825318044913747</v>
      </c>
      <c r="U16" s="22">
        <f>[1]rndb!U16</f>
        <v>-1.9536760921578078</v>
      </c>
      <c r="V16" s="22">
        <f>[1]rndb!V16</f>
        <v>-1.1557713281442616</v>
      </c>
      <c r="W16" s="20">
        <f>[1]rndb!W16</f>
        <v>1.3103869493071085</v>
      </c>
      <c r="X16" s="20">
        <f>[1]rndb!X16</f>
        <v>14.549201439867812</v>
      </c>
      <c r="Y16" s="20">
        <f>[1]rndb!Y16</f>
        <v>3.7772036705309708</v>
      </c>
      <c r="Z16" s="20">
        <f>[1]rndb!Z16</f>
        <v>80.363207940294103</v>
      </c>
      <c r="AA16" s="42">
        <f>[1]rndb!AA16</f>
        <v>120.27567464541492</v>
      </c>
      <c r="AB16" s="21">
        <f>[1]rndb!AB16</f>
        <v>2.8071342295643342</v>
      </c>
      <c r="AC16" s="21">
        <f>[1]rndb!AC16</f>
        <v>1.0138241880374599</v>
      </c>
      <c r="AD16" s="21">
        <f>[1]rndb!AD16</f>
        <v>0.18748617277901669</v>
      </c>
      <c r="AE16" s="42">
        <f>[1]rndb!AE16</f>
        <v>79.046089916463814</v>
      </c>
      <c r="AF16" s="42">
        <f>[1]rndb!AF16</f>
        <v>98.259915323449007</v>
      </c>
      <c r="AG16" s="42">
        <f>[1]rndb!AG16</f>
        <v>104.12081178697048</v>
      </c>
      <c r="AH16" s="42">
        <f>[1]rndb!AH16</f>
        <v>126.39520139064055</v>
      </c>
      <c r="AI16" s="42">
        <f>[1]rndb!AI16</f>
        <v>118.94177289627807</v>
      </c>
      <c r="AJ16" s="21">
        <f>[1]rndb!AJ16</f>
        <v>7.4587501297509462</v>
      </c>
      <c r="AK16" s="21">
        <f>[1]rndb!AK16</f>
        <v>-4.190499307490092</v>
      </c>
      <c r="AL16" s="21">
        <f>[1]rndb!AL16</f>
        <v>-6.4290289851854592</v>
      </c>
      <c r="AM16" s="21">
        <f>[1]rndb!AM16</f>
        <v>0.10627480104223874</v>
      </c>
      <c r="AN16" s="21">
        <f>[1]rndb!AN16</f>
        <v>-0.71175329787962482</v>
      </c>
      <c r="AO16" s="42">
        <f>[1]rndb!AO16</f>
        <v>69.470223207172111</v>
      </c>
      <c r="AP16" s="42">
        <f>[1]rndb!AP16</f>
        <v>62.858436724072021</v>
      </c>
      <c r="AQ16" s="42">
        <f>[1]rndb!AQ16</f>
        <v>9.5174395271231749</v>
      </c>
      <c r="AR16" s="21">
        <f>[1]rndb!AR16</f>
        <v>0.27820382114653874</v>
      </c>
      <c r="AS16" s="32">
        <f>[1]rndb!AS16</f>
        <v>25.37771589374524</v>
      </c>
      <c r="AT16" s="32">
        <f>[1]rndb!AT16</f>
        <v>25.37771589374524</v>
      </c>
      <c r="AU16" s="42">
        <f>[1]rndb!AU16</f>
        <v>22.551592314361336</v>
      </c>
      <c r="AV16" s="42">
        <f>[1]rndb!AV16</f>
        <v>9.716127934731368</v>
      </c>
      <c r="AW16" s="42">
        <f>[1]rndb!AW16</f>
        <v>102.71770562620181</v>
      </c>
      <c r="AX16" s="42">
        <f>[1]rndb!AX16</f>
        <v>91.918881490567614</v>
      </c>
      <c r="AY16" s="21">
        <f>[1]rndb!AY16</f>
        <v>-3.8546989831071299</v>
      </c>
      <c r="AZ16" s="42">
        <f>[1]rndb!AZ16</f>
        <v>61.831890507919624</v>
      </c>
      <c r="BA16" s="45">
        <v>39</v>
      </c>
    </row>
    <row r="17" spans="1:53" x14ac:dyDescent="0.2">
      <c r="A17" s="30">
        <f>[1]rndb!A17</f>
        <v>2016</v>
      </c>
      <c r="B17" s="19"/>
      <c r="C17" s="31"/>
      <c r="D17" s="20">
        <f>[1]rndb!D17</f>
        <v>184.69043298358511</v>
      </c>
      <c r="E17" s="20">
        <f>[1]rndb!E17</f>
        <v>220.79148419288623</v>
      </c>
      <c r="F17" s="21"/>
      <c r="G17" s="22"/>
      <c r="H17" s="22">
        <f>[1]rndb!H17</f>
        <v>9.2505472071566786</v>
      </c>
      <c r="I17" s="22">
        <f>[1]rndb!I17</f>
        <v>13.456366872295433</v>
      </c>
      <c r="J17" s="22"/>
      <c r="K17" s="22"/>
      <c r="L17" s="21"/>
      <c r="M17" s="20">
        <f>[1]rndb!M17</f>
        <v>92.490984373151008</v>
      </c>
      <c r="N17" s="20">
        <f>[1]rndb!N17</f>
        <v>135.6022707915055</v>
      </c>
      <c r="O17" s="20">
        <f>[1]rndb!O17</f>
        <v>89.584077716938822</v>
      </c>
      <c r="P17" s="20">
        <f>[1]rndb!P17</f>
        <v>125.27349596866567</v>
      </c>
      <c r="Q17" s="20">
        <f>[1]rndb!Q17</f>
        <v>124.27089260156707</v>
      </c>
      <c r="R17" s="22">
        <f>[1]rndb!R17</f>
        <v>2.5250039955922787</v>
      </c>
      <c r="S17" s="22">
        <f>[1]rndb!S17</f>
        <v>5.3301004067876523</v>
      </c>
      <c r="T17" s="22">
        <f>[1]rndb!T17</f>
        <v>0.98531473059972896</v>
      </c>
      <c r="U17" s="22">
        <f>[1]rndb!U17</f>
        <v>2.3013214019270922</v>
      </c>
      <c r="V17" s="22">
        <f>[1]rndb!V17</f>
        <v>2.6952074157341244</v>
      </c>
      <c r="W17" s="20">
        <f>[1]rndb!W17</f>
        <v>1.3082151601253753</v>
      </c>
      <c r="X17" s="20">
        <f>[1]rndb!X17</f>
        <v>14.922496259207746</v>
      </c>
      <c r="Y17" s="20">
        <f>[1]rndb!Y17</f>
        <v>3.7143125864284992</v>
      </c>
      <c r="Z17" s="20">
        <f>[1]rndb!Z17</f>
        <v>80.054975994238376</v>
      </c>
      <c r="AA17" s="42">
        <f>[1]rndb!AA17</f>
        <v>121.37900275479916</v>
      </c>
      <c r="AB17" s="21">
        <f>[1]rndb!AB17</f>
        <v>0.91733271306686515</v>
      </c>
      <c r="AC17" s="21">
        <f>[1]rndb!AC17</f>
        <v>0.37462554900116185</v>
      </c>
      <c r="AD17" s="21">
        <f>[1]rndb!AD17</f>
        <v>0.37003449053638615</v>
      </c>
      <c r="AE17" s="42">
        <f>[1]rndb!AE17</f>
        <v>79.247778724415582</v>
      </c>
      <c r="AF17" s="42">
        <f>[1]rndb!AF17</f>
        <v>102.86726423865677</v>
      </c>
      <c r="AG17" s="42">
        <f>[1]rndb!AG17</f>
        <v>102.20619387562476</v>
      </c>
      <c r="AH17" s="42">
        <f>[1]rndb!AH17</f>
        <v>127.79350154538717</v>
      </c>
      <c r="AI17" s="42">
        <f>[1]rndb!AI17</f>
        <v>120.55785216328877</v>
      </c>
      <c r="AJ17" s="21">
        <f>[1]rndb!AJ17</f>
        <v>0.25515342778488215</v>
      </c>
      <c r="AK17" s="21">
        <f>[1]rndb!AK17</f>
        <v>4.688940449461465</v>
      </c>
      <c r="AL17" s="21">
        <f>[1]rndb!AL17</f>
        <v>-1.8388426660205126</v>
      </c>
      <c r="AM17" s="21">
        <f>[1]rndb!AM17</f>
        <v>1.106292121348007</v>
      </c>
      <c r="AN17" s="21">
        <f>[1]rndb!AN17</f>
        <v>1.3587146278877027</v>
      </c>
      <c r="AO17" s="42">
        <f>[1]rndb!AO17</f>
        <v>69.473400867296718</v>
      </c>
      <c r="AP17" s="42">
        <f>[1]rndb!AP17</f>
        <v>63.201191520010369</v>
      </c>
      <c r="AQ17" s="42">
        <f>[1]rndb!AQ17</f>
        <v>9.0282169420021408</v>
      </c>
      <c r="AR17" s="21">
        <f>[1]rndb!AR17</f>
        <v>2.7975381034728075</v>
      </c>
      <c r="AS17" s="32">
        <f>[1]rndb!AS17</f>
        <v>25.999060175748681</v>
      </c>
      <c r="AT17" s="32">
        <f>[1]rndb!AT17</f>
        <v>26.26677015699714</v>
      </c>
      <c r="AU17" s="42">
        <f>[1]rndb!AU17</f>
        <v>24.476572037149019</v>
      </c>
      <c r="AV17" s="42">
        <f>[1]rndb!AV17</f>
        <v>9.8346358422087015</v>
      </c>
      <c r="AW17" s="42">
        <f>[1]rndb!AW17</f>
        <v>103.69586636248278</v>
      </c>
      <c r="AX17" s="42">
        <f>[1]rndb!AX17</f>
        <v>93.716364486571095</v>
      </c>
      <c r="AY17" s="21">
        <f>[1]rndb!AY17</f>
        <v>1.7617139245269309</v>
      </c>
      <c r="AZ17" s="42">
        <f>[1]rndb!AZ17</f>
        <v>62.921191532795895</v>
      </c>
      <c r="BA17" s="45">
        <v>40</v>
      </c>
    </row>
    <row r="18" spans="1:53" x14ac:dyDescent="0.2">
      <c r="A18" s="30">
        <f>[1]rndb!A18</f>
        <v>2017</v>
      </c>
      <c r="B18" s="19"/>
      <c r="C18" s="31"/>
      <c r="D18" s="20">
        <f>[1]rndb!D18</f>
        <v>197.80896125613893</v>
      </c>
      <c r="E18" s="20">
        <f>[1]rndb!E18</f>
        <v>232.72890284663239</v>
      </c>
      <c r="F18" s="21"/>
      <c r="G18" s="22"/>
      <c r="H18" s="22">
        <f>[1]rndb!H18</f>
        <v>5.4066481311015879</v>
      </c>
      <c r="I18" s="22">
        <f>[1]rndb!I18</f>
        <v>7.102982033573868</v>
      </c>
      <c r="J18" s="22"/>
      <c r="K18" s="22"/>
      <c r="L18" s="21"/>
      <c r="M18" s="20">
        <f>[1]rndb!M18</f>
        <v>87.361815296249958</v>
      </c>
      <c r="N18" s="20">
        <f>[1]rndb!N18</f>
        <v>144.45842578634372</v>
      </c>
      <c r="O18" s="20">
        <f>[1]rndb!O18</f>
        <v>93.9609799863739</v>
      </c>
      <c r="P18" s="20">
        <f>[1]rndb!P18</f>
        <v>126.9012103302093</v>
      </c>
      <c r="Q18" s="20">
        <f>[1]rndb!Q18</f>
        <v>126.91001864076979</v>
      </c>
      <c r="R18" s="22">
        <f>[1]rndb!R18</f>
        <v>-5.5455881583091777</v>
      </c>
      <c r="S18" s="22">
        <f>[1]rndb!S18</f>
        <v>6.5309783849084369</v>
      </c>
      <c r="T18" s="22">
        <f>[1]rndb!T18</f>
        <v>4.8858037956978295</v>
      </c>
      <c r="U18" s="22">
        <f>[1]rndb!U18</f>
        <v>1.2993286001619531</v>
      </c>
      <c r="V18" s="22">
        <f>[1]rndb!V18</f>
        <v>2.1236880044502415</v>
      </c>
      <c r="W18" s="20">
        <f>[1]rndb!W18</f>
        <v>1.2099709276719524</v>
      </c>
      <c r="X18" s="20">
        <f>[1]rndb!X18</f>
        <v>15.56649742583976</v>
      </c>
      <c r="Y18" s="20">
        <f>[1]rndb!Y18</f>
        <v>3.8147727406696657</v>
      </c>
      <c r="Z18" s="20">
        <f>[1]rndb!Z18</f>
        <v>79.408758905818615</v>
      </c>
      <c r="AA18" s="42">
        <f>[1]rndb!AA18</f>
        <v>121.34917109117897</v>
      </c>
      <c r="AB18" s="21">
        <f>[1]rndb!AB18</f>
        <v>-2.4577285150761963E-2</v>
      </c>
      <c r="AC18" s="21">
        <f>[1]rndb!AC18</f>
        <v>1.1109257174067189</v>
      </c>
      <c r="AD18" s="21">
        <f>[1]rndb!AD18</f>
        <v>-0.24101374169196443</v>
      </c>
      <c r="AE18" s="42">
        <f>[1]rndb!AE18</f>
        <v>81.635028132017254</v>
      </c>
      <c r="AF18" s="42">
        <f>[1]rndb!AF18</f>
        <v>106.72752295483239</v>
      </c>
      <c r="AG18" s="42">
        <f>[1]rndb!AG18</f>
        <v>104.75018566552176</v>
      </c>
      <c r="AH18" s="42">
        <f>[1]rndb!AH18</f>
        <v>130.3289262634066</v>
      </c>
      <c r="AI18" s="42">
        <f>[1]rndb!AI18</f>
        <v>123.28981499646616</v>
      </c>
      <c r="AJ18" s="21">
        <f>[1]rndb!AJ18</f>
        <v>3.0123865249312987</v>
      </c>
      <c r="AK18" s="21">
        <f>[1]rndb!AK18</f>
        <v>3.7526600369381047</v>
      </c>
      <c r="AL18" s="21">
        <f>[1]rndb!AL18</f>
        <v>2.4890779055844581</v>
      </c>
      <c r="AM18" s="21">
        <f>[1]rndb!AM18</f>
        <v>1.9840012890788072</v>
      </c>
      <c r="AN18" s="21">
        <f>[1]rndb!AN18</f>
        <v>2.2661011159000211</v>
      </c>
      <c r="AO18" s="42">
        <f>[1]rndb!AO18</f>
        <v>70.41490834961094</v>
      </c>
      <c r="AP18" s="42">
        <f>[1]rndb!AP18</f>
        <v>63.338312419638932</v>
      </c>
      <c r="AQ18" s="42">
        <f>[1]rndb!AQ18</f>
        <v>10.04985463424395</v>
      </c>
      <c r="AR18" s="21">
        <f>[1]rndb!AR18</f>
        <v>4.210188936088044</v>
      </c>
      <c r="AS18" s="32">
        <f>[1]rndb!AS18</f>
        <v>26.47894872392942</v>
      </c>
      <c r="AT18" s="32">
        <f>[1]rndb!AT18</f>
        <v>26.916761330988191</v>
      </c>
      <c r="AU18" s="42">
        <f>[1]rndb!AU18</f>
        <v>25.967080446063502</v>
      </c>
      <c r="AV18" s="42">
        <f>[1]rndb!AV18</f>
        <v>10.422721357548664</v>
      </c>
      <c r="AW18" s="42">
        <f>[1]rndb!AW18</f>
        <v>103.67637933979721</v>
      </c>
      <c r="AX18" s="42">
        <f>[1]rndb!AX18</f>
        <v>95.352032532875967</v>
      </c>
      <c r="AY18" s="21">
        <f>[1]rndb!AY18</f>
        <v>2.148793404683369</v>
      </c>
      <c r="AZ18" s="42">
        <f>[1]rndb!AZ18</f>
        <v>64.273237946600801</v>
      </c>
      <c r="BA18" s="45">
        <v>41</v>
      </c>
    </row>
    <row r="19" spans="1:53" x14ac:dyDescent="0.2">
      <c r="A19" s="30">
        <f>[1]rndb!A19</f>
        <v>2018</v>
      </c>
      <c r="B19" s="19"/>
      <c r="C19" s="31"/>
      <c r="D19" s="20">
        <f>[1]rndb!D19</f>
        <v>214.66720616589834</v>
      </c>
      <c r="E19" s="20">
        <f>[1]rndb!E19</f>
        <v>252.32500607791775</v>
      </c>
      <c r="F19" s="21"/>
      <c r="G19" s="22"/>
      <c r="H19" s="22">
        <f>[1]rndb!H19</f>
        <v>8.420141628991896</v>
      </c>
      <c r="I19" s="22">
        <f>[1]rndb!I19</f>
        <v>8.5224879614680393</v>
      </c>
      <c r="J19" s="22"/>
      <c r="K19" s="22"/>
      <c r="L19" s="21"/>
      <c r="M19" s="20">
        <f>[1]rndb!M19</f>
        <v>86.536008554881178</v>
      </c>
      <c r="N19" s="20">
        <f>[1]rndb!N19</f>
        <v>148.5221380370929</v>
      </c>
      <c r="O19" s="20">
        <f>[1]rndb!O19</f>
        <v>99.089591109055334</v>
      </c>
      <c r="P19" s="20">
        <f>[1]rndb!P19</f>
        <v>127.76441941102831</v>
      </c>
      <c r="Q19" s="20">
        <f>[1]rndb!Q19</f>
        <v>128.40099947843765</v>
      </c>
      <c r="R19" s="22">
        <f>[1]rndb!R19</f>
        <v>-0.94527195728295599</v>
      </c>
      <c r="S19" s="22">
        <f>[1]rndb!S19</f>
        <v>2.8130669627810079</v>
      </c>
      <c r="T19" s="22">
        <f>[1]rndb!T19</f>
        <v>5.4582350284396286</v>
      </c>
      <c r="U19" s="22">
        <f>[1]rndb!U19</f>
        <v>0.68022131433802535</v>
      </c>
      <c r="V19" s="22">
        <f>[1]rndb!V19</f>
        <v>1.1748330459931511</v>
      </c>
      <c r="W19" s="20">
        <f>[1]rndb!W19</f>
        <v>1.1846161498053085</v>
      </c>
      <c r="X19" s="20">
        <f>[1]rndb!X19</f>
        <v>15.818551847684059</v>
      </c>
      <c r="Y19" s="20">
        <f>[1]rndb!Y19</f>
        <v>3.976277381972499</v>
      </c>
      <c r="Z19" s="20">
        <f>[1]rndb!Z19</f>
        <v>79.020554620538135</v>
      </c>
      <c r="AA19" s="42">
        <f>[1]rndb!AA19</f>
        <v>132.73955306404278</v>
      </c>
      <c r="AB19" s="21">
        <f>[1]rndb!AB19</f>
        <v>9.3864522274365925</v>
      </c>
      <c r="AC19" s="21">
        <f>[1]rndb!AC19</f>
        <v>7.0876486361437285</v>
      </c>
      <c r="AD19" s="21">
        <f>[1]rndb!AD19</f>
        <v>1.3089857432788676</v>
      </c>
      <c r="AE19" s="42">
        <f>[1]rndb!AE19</f>
        <v>91.36317586872849</v>
      </c>
      <c r="AF19" s="42">
        <f>[1]rndb!AF19</f>
        <v>107.39500106791846</v>
      </c>
      <c r="AG19" s="42">
        <f>[1]rndb!AG19</f>
        <v>104.37602820064352</v>
      </c>
      <c r="AH19" s="42">
        <f>[1]rndb!AH19</f>
        <v>131.4431890264369</v>
      </c>
      <c r="AI19" s="42">
        <f>[1]rndb!AI19</f>
        <v>124.5344882588081</v>
      </c>
      <c r="AJ19" s="21">
        <f>[1]rndb!AJ19</f>
        <v>11.916634267558802</v>
      </c>
      <c r="AK19" s="21">
        <f>[1]rndb!AK19</f>
        <v>0.62540392075673967</v>
      </c>
      <c r="AL19" s="21">
        <f>[1]rndb!AL19</f>
        <v>-0.35719026415185207</v>
      </c>
      <c r="AM19" s="21">
        <f>[1]rndb!AM19</f>
        <v>0.8549619758075</v>
      </c>
      <c r="AN19" s="21">
        <f>[1]rndb!AN19</f>
        <v>1.009550758412292</v>
      </c>
      <c r="AO19" s="42">
        <f>[1]rndb!AO19</f>
        <v>74.431373572305873</v>
      </c>
      <c r="AP19" s="42">
        <f>[1]rndb!AP19</f>
        <v>68.388339245780415</v>
      </c>
      <c r="AQ19" s="42">
        <f>[1]rndb!AQ19</f>
        <v>8.1189343102139429</v>
      </c>
      <c r="AR19" s="21">
        <f>[1]rndb!AR19</f>
        <v>1.6403265063121175</v>
      </c>
      <c r="AS19" s="32">
        <f>[1]rndb!AS19</f>
        <v>26.700895779161538</v>
      </c>
      <c r="AT19" s="32">
        <f>[1]rndb!AT19</f>
        <v>27.389281623380061</v>
      </c>
      <c r="AU19" s="42">
        <f>[1]rndb!AU19</f>
        <v>28.120385396519247</v>
      </c>
      <c r="AV19" s="42">
        <f>[1]rndb!AV19</f>
        <v>11.337732706703537</v>
      </c>
      <c r="AW19" s="42">
        <f>[1]rndb!AW19</f>
        <v>103.1717805534813</v>
      </c>
      <c r="AX19" s="42">
        <f>[1]rndb!AX19</f>
        <v>88.076585926733472</v>
      </c>
      <c r="AY19" s="21">
        <f>[1]rndb!AY19</f>
        <v>-7.5069800822955779</v>
      </c>
      <c r="AZ19" s="42">
        <f>[1]rndb!AZ19</f>
        <v>59.448258775703039</v>
      </c>
      <c r="BA19" s="45">
        <v>42</v>
      </c>
    </row>
    <row r="20" spans="1:53" x14ac:dyDescent="0.2">
      <c r="A20" s="30">
        <f>[1]rndb!A20</f>
        <v>2019</v>
      </c>
      <c r="B20" s="19"/>
      <c r="C20" s="31"/>
      <c r="D20" s="20">
        <f>[1]rndb!D20</f>
        <v>213.96374993943752</v>
      </c>
      <c r="E20" s="20">
        <f>[1]rndb!E20</f>
        <v>240.0027739644579</v>
      </c>
      <c r="F20" s="21"/>
      <c r="G20" s="22"/>
      <c r="H20" s="22">
        <f>[1]rndb!H20</f>
        <v>-4.8834763961740579</v>
      </c>
      <c r="I20" s="22">
        <f>[1]rndb!I20</f>
        <v>-0.32769617633966464</v>
      </c>
      <c r="J20" s="22"/>
      <c r="K20" s="22"/>
      <c r="L20" s="21"/>
      <c r="M20" s="20">
        <f>[1]rndb!M20</f>
        <v>82.946146057808903</v>
      </c>
      <c r="N20" s="20">
        <f>[1]rndb!N20</f>
        <v>150.80280737730314</v>
      </c>
      <c r="O20" s="20">
        <f>[1]rndb!O20</f>
        <v>106.92344761721813</v>
      </c>
      <c r="P20" s="20">
        <f>[1]rndb!P20</f>
        <v>128.76635123252788</v>
      </c>
      <c r="Q20" s="20">
        <f>[1]rndb!Q20</f>
        <v>129.84910868695121</v>
      </c>
      <c r="R20" s="22">
        <f>[1]rndb!R20</f>
        <v>-4.1484031410988553</v>
      </c>
      <c r="S20" s="22">
        <f>[1]rndb!S20</f>
        <v>1.5355753494745938</v>
      </c>
      <c r="T20" s="22">
        <f>[1]rndb!T20</f>
        <v>7.905831904726579</v>
      </c>
      <c r="U20" s="22">
        <f>[1]rndb!U20</f>
        <v>0.78420253942239615</v>
      </c>
      <c r="V20" s="22">
        <f>[1]rndb!V20</f>
        <v>1.1278021311327491</v>
      </c>
      <c r="W20" s="20">
        <f>[1]rndb!W20</f>
        <v>1.1228104164317232</v>
      </c>
      <c r="X20" s="20">
        <f>[1]rndb!X20</f>
        <v>15.882336303199796</v>
      </c>
      <c r="Y20" s="20">
        <f>[1]rndb!Y20</f>
        <v>4.2427849685620842</v>
      </c>
      <c r="Z20" s="20">
        <f>[1]rndb!Z20</f>
        <v>78.752068311806383</v>
      </c>
      <c r="AA20" s="42">
        <f>[1]rndb!AA20</f>
        <v>129.62498536123883</v>
      </c>
      <c r="AB20" s="21">
        <f>[1]rndb!AB20</f>
        <v>-2.346375010997126</v>
      </c>
      <c r="AC20" s="21">
        <f>[1]rndb!AC20</f>
        <v>-2.511011084244863</v>
      </c>
      <c r="AD20" s="21">
        <f>[1]rndb!AD20</f>
        <v>-0.27497710282637922</v>
      </c>
      <c r="AE20" s="42">
        <f>[1]rndb!AE20</f>
        <v>101.31715279256261</v>
      </c>
      <c r="AF20" s="42">
        <f>[1]rndb!AF20</f>
        <v>103.06678474636347</v>
      </c>
      <c r="AG20" s="42">
        <f>[1]rndb!AG20</f>
        <v>107.60058427096287</v>
      </c>
      <c r="AH20" s="42">
        <f>[1]rndb!AH20</f>
        <v>132.01117977332285</v>
      </c>
      <c r="AI20" s="42">
        <f>[1]rndb!AI20</f>
        <v>124.86917526027047</v>
      </c>
      <c r="AJ20" s="21">
        <f>[1]rndb!AJ20</f>
        <v>10.894955028857666</v>
      </c>
      <c r="AK20" s="21">
        <f>[1]rndb!AK20</f>
        <v>-4.0301841598919141</v>
      </c>
      <c r="AL20" s="21">
        <f>[1]rndb!AL20</f>
        <v>3.0893646040264455</v>
      </c>
      <c r="AM20" s="21">
        <f>[1]rndb!AM20</f>
        <v>0.43211881200759805</v>
      </c>
      <c r="AN20" s="21">
        <f>[1]rndb!AN20</f>
        <v>0.26875045310084111</v>
      </c>
      <c r="AO20" s="42">
        <f>[1]rndb!AO20</f>
        <v>72.762473673802603</v>
      </c>
      <c r="AP20" s="42">
        <f>[1]rndb!AP20</f>
        <v>66.967838565594604</v>
      </c>
      <c r="AQ20" s="42">
        <f>[1]rndb!AQ20</f>
        <v>7.9637687060855074</v>
      </c>
      <c r="AR20" s="21">
        <f>[1]rndb!AR20</f>
        <v>0.35396735702792892</v>
      </c>
      <c r="AS20" s="32">
        <f>[1]rndb!AS20</f>
        <v>26.924995199540938</v>
      </c>
      <c r="AT20" s="32">
        <f>[1]rndb!AT20</f>
        <v>27.832079281368255</v>
      </c>
      <c r="AU20" s="42">
        <f>[1]rndb!AU20</f>
        <v>27.681617584695136</v>
      </c>
      <c r="AV20" s="42">
        <f>[1]rndb!AV20</f>
        <v>10.557324276317029</v>
      </c>
      <c r="AW20" s="42">
        <f>[1]rndb!AW20</f>
        <v>103.16694594813544</v>
      </c>
      <c r="AX20" s="42">
        <f>[1]rndb!AX20</f>
        <v>91.26604115222321</v>
      </c>
      <c r="AY20" s="21">
        <f>[1]rndb!AY20</f>
        <v>3.5576530236549164</v>
      </c>
      <c r="AZ20" s="42">
        <f>[1]rndb!AZ20</f>
        <v>61.563221551547031</v>
      </c>
      <c r="BA20" s="45">
        <v>43</v>
      </c>
    </row>
    <row r="21" spans="1:53" x14ac:dyDescent="0.2">
      <c r="A21" s="30">
        <f>[1]rndb!A21</f>
        <v>2020</v>
      </c>
      <c r="B21" s="19"/>
      <c r="C21" s="31"/>
      <c r="D21" s="20">
        <f>[1]rndb!D21</f>
        <v>185.22530396729712</v>
      </c>
      <c r="E21" s="20">
        <f>[1]rndb!E21</f>
        <v>225.53334185011818</v>
      </c>
      <c r="F21" s="21"/>
      <c r="G21" s="22"/>
      <c r="H21" s="22">
        <f>[1]rndb!H21</f>
        <v>-6.0288603649566568</v>
      </c>
      <c r="I21" s="22">
        <f>[1]rndb!I21</f>
        <v>-13.431455552762939</v>
      </c>
      <c r="J21" s="22"/>
      <c r="K21" s="22"/>
      <c r="L21" s="21"/>
      <c r="M21" s="20">
        <f>[1]rndb!M21</f>
        <v>78.904865680764559</v>
      </c>
      <c r="N21" s="20">
        <f>[1]rndb!N21</f>
        <v>131.99023419927133</v>
      </c>
      <c r="O21" s="20">
        <f>[1]rndb!O21</f>
        <v>95.407719849649823</v>
      </c>
      <c r="P21" s="20">
        <f>[1]rndb!P21</f>
        <v>116.47952162594126</v>
      </c>
      <c r="Q21" s="20">
        <f>[1]rndb!Q21</f>
        <v>116.85451397339139</v>
      </c>
      <c r="R21" s="22">
        <f>[1]rndb!R21</f>
        <v>-4.8721737767391744</v>
      </c>
      <c r="S21" s="22">
        <f>[1]rndb!S21</f>
        <v>-12.474948911901517</v>
      </c>
      <c r="T21" s="22">
        <f>[1]rndb!T21</f>
        <v>-10.770067767356483</v>
      </c>
      <c r="U21" s="22">
        <f>[1]rndb!U21</f>
        <v>-9.5419567992564573</v>
      </c>
      <c r="V21" s="22">
        <f>[1]rndb!V21</f>
        <v>-10.007457767683302</v>
      </c>
      <c r="W21" s="20">
        <f>[1]rndb!W21</f>
        <v>1.1868818407224413</v>
      </c>
      <c r="X21" s="20">
        <f>[1]rndb!X21</f>
        <v>15.446861060412756</v>
      </c>
      <c r="Y21" s="20">
        <f>[1]rndb!Y21</f>
        <v>4.2068309865628226</v>
      </c>
      <c r="Z21" s="20">
        <f>[1]rndb!Z21</f>
        <v>79.159426112301986</v>
      </c>
      <c r="AA21" s="42">
        <f>[1]rndb!AA21</f>
        <v>122.24424485173223</v>
      </c>
      <c r="AB21" s="21">
        <f>[1]rndb!AB21</f>
        <v>-5.6939181045520986</v>
      </c>
      <c r="AC21" s="21">
        <f>[1]rndb!AC21</f>
        <v>-3.6179167534581502</v>
      </c>
      <c r="AD21" s="21">
        <f>[1]rndb!AD21</f>
        <v>-0.21416841994390534</v>
      </c>
      <c r="AE21" s="42">
        <f>[1]rndb!AE21</f>
        <v>106.55757498894086</v>
      </c>
      <c r="AF21" s="42">
        <f>[1]rndb!AF21</f>
        <v>91.903907700098685</v>
      </c>
      <c r="AG21" s="42">
        <f>[1]rndb!AG21</f>
        <v>98.995817927651743</v>
      </c>
      <c r="AH21" s="42">
        <f>[1]rndb!AH21</f>
        <v>112.8222951475995</v>
      </c>
      <c r="AI21" s="42">
        <f>[1]rndb!AI21</f>
        <v>108.47817227160397</v>
      </c>
      <c r="AJ21" s="21">
        <f>[1]rndb!AJ21</f>
        <v>5.1722951661576033</v>
      </c>
      <c r="AK21" s="21">
        <f>[1]rndb!AK21</f>
        <v>-10.830722112594716</v>
      </c>
      <c r="AL21" s="21">
        <f>[1]rndb!AL21</f>
        <v>-7.996951319188339</v>
      </c>
      <c r="AM21" s="21">
        <f>[1]rndb!AM21</f>
        <v>-14.535802693887501</v>
      </c>
      <c r="AN21" s="21">
        <f>[1]rndb!AN21</f>
        <v>-13.126540600994597</v>
      </c>
      <c r="AO21" s="42">
        <f>[1]rndb!AO21</f>
        <v>70.280506599039256</v>
      </c>
      <c r="AP21" s="42">
        <f>[1]rndb!AP21</f>
        <v>63.290292500707636</v>
      </c>
      <c r="AQ21" s="42">
        <f>[1]rndb!AQ21</f>
        <v>9.9461635047849537</v>
      </c>
      <c r="AR21" s="21">
        <f>[1]rndb!AR21</f>
        <v>-4.0813492379250471</v>
      </c>
      <c r="AS21" s="32">
        <f>[1]rndb!AS21</f>
        <v>24.186557962579904</v>
      </c>
      <c r="AT21" s="32">
        <f>[1]rndb!AT21</f>
        <v>25.380540551939156</v>
      </c>
      <c r="AU21" s="42">
        <f>[1]rndb!AU21</f>
        <v>26.112537123567435</v>
      </c>
      <c r="AV21" s="42">
        <f>[1]rndb!AV21</f>
        <v>10.425336120189691</v>
      </c>
      <c r="AW21" s="42">
        <f>[1]rndb!AW21</f>
        <v>100.67807355099134</v>
      </c>
      <c r="AX21" s="42">
        <f>[1]rndb!AX21</f>
        <v>92.09598109608838</v>
      </c>
      <c r="AY21" s="21">
        <f>[1]rndb!AY21</f>
        <v>-4.5739782381303833</v>
      </c>
      <c r="AZ21" s="42">
        <f>[1]rndb!AZ21</f>
        <v>58.747333195087279</v>
      </c>
      <c r="BA21" s="45">
        <v>44</v>
      </c>
    </row>
    <row r="22" spans="1:53" x14ac:dyDescent="0.2">
      <c r="A22" s="30">
        <f>[1]rndb!A22</f>
        <v>2021</v>
      </c>
      <c r="B22" s="19"/>
      <c r="C22" s="31"/>
      <c r="D22" s="20">
        <f>[1]rndb!D22</f>
        <v>207.87031758010991</v>
      </c>
      <c r="E22" s="20">
        <f>[1]rndb!E22</f>
        <v>271.39331385726774</v>
      </c>
      <c r="F22" s="21"/>
      <c r="G22" s="22"/>
      <c r="H22" s="22">
        <f>[1]rndb!H22</f>
        <v>20.334009876742098</v>
      </c>
      <c r="I22" s="22">
        <f>[1]rndb!I22</f>
        <v>12.225658766801617</v>
      </c>
      <c r="J22" s="22"/>
      <c r="K22" s="22"/>
      <c r="L22" s="21"/>
      <c r="M22" s="20">
        <f>[1]rndb!M22</f>
        <v>80.767343724347853</v>
      </c>
      <c r="N22" s="20">
        <f>[1]rndb!N22</f>
        <v>148.01218933278417</v>
      </c>
      <c r="O22" s="20">
        <f>[1]rndb!O22</f>
        <v>113.96116637478254</v>
      </c>
      <c r="P22" s="20">
        <f>[1]rndb!P22</f>
        <v>120.19573878770838</v>
      </c>
      <c r="Q22" s="20">
        <f>[1]rndb!Q22</f>
        <v>122.98550817075358</v>
      </c>
      <c r="R22" s="22">
        <f>[1]rndb!R22</f>
        <v>2.3604096243171613</v>
      </c>
      <c r="S22" s="22">
        <f>[1]rndb!S22</f>
        <v>12.138742862842289</v>
      </c>
      <c r="T22" s="22">
        <f>[1]rndb!T22</f>
        <v>19.446483528136447</v>
      </c>
      <c r="U22" s="22">
        <f>[1]rndb!U22</f>
        <v>3.19044679261411</v>
      </c>
      <c r="V22" s="22">
        <f>[1]rndb!V22</f>
        <v>5.2466900840118624</v>
      </c>
      <c r="W22" s="20">
        <f>[1]rndb!W22</f>
        <v>1.1543328469050662</v>
      </c>
      <c r="X22" s="20">
        <f>[1]rndb!X22</f>
        <v>16.458394835115257</v>
      </c>
      <c r="Y22" s="20">
        <f>[1]rndb!Y22</f>
        <v>4.7744130265856608</v>
      </c>
      <c r="Z22" s="20">
        <f>[1]rndb!Z22</f>
        <v>77.612859291394017</v>
      </c>
      <c r="AA22" s="42">
        <f>[1]rndb!AA22</f>
        <v>127.60989276023034</v>
      </c>
      <c r="AB22" s="21">
        <f>[1]rndb!AB22</f>
        <v>4.3892846775780647</v>
      </c>
      <c r="AC22" s="21">
        <f>[1]rndb!AC22</f>
        <v>1.4974182579041706</v>
      </c>
      <c r="AD22" s="21">
        <f>[1]rndb!AD22</f>
        <v>0.45471316606222612</v>
      </c>
      <c r="AE22" s="42">
        <f>[1]rndb!AE22</f>
        <v>84.579640372513822</v>
      </c>
      <c r="AF22" s="42">
        <f>[1]rndb!AF22</f>
        <v>121.70287620044265</v>
      </c>
      <c r="AG22" s="42">
        <f>[1]rndb!AG22</f>
        <v>128.72670198294523</v>
      </c>
      <c r="AH22" s="42">
        <f>[1]rndb!AH22</f>
        <v>118.31585693844097</v>
      </c>
      <c r="AI22" s="42">
        <f>[1]rndb!AI22</f>
        <v>118.36843429339952</v>
      </c>
      <c r="AJ22" s="21">
        <f>[1]rndb!AJ22</f>
        <v>-20.625408018818014</v>
      </c>
      <c r="AK22" s="21">
        <f>[1]rndb!AK22</f>
        <v>32.424049473047553</v>
      </c>
      <c r="AL22" s="21">
        <f>[1]rndb!AL22</f>
        <v>30.032464681509531</v>
      </c>
      <c r="AM22" s="21">
        <f>[1]rndb!AM22</f>
        <v>4.8692164821275252</v>
      </c>
      <c r="AN22" s="21">
        <f>[1]rndb!AN22</f>
        <v>9.1172830576760298</v>
      </c>
      <c r="AO22" s="42">
        <f>[1]rndb!AO22</f>
        <v>71.010007881541625</v>
      </c>
      <c r="AP22" s="42">
        <f>[1]rndb!AP22</f>
        <v>65.769222298826037</v>
      </c>
      <c r="AQ22" s="42">
        <f>[1]rndb!AQ22</f>
        <v>7.3803478397836919</v>
      </c>
      <c r="AR22" s="21">
        <f>[1]rndb!AR22</f>
        <v>4.3923131501108825</v>
      </c>
      <c r="AS22" s="32">
        <f>[1]rndb!AS22</f>
        <v>25.451099668459481</v>
      </c>
      <c r="AT22" s="32">
        <f>[1]rndb!AT22</f>
        <v>26.71945130811682</v>
      </c>
      <c r="AU22" s="42">
        <f>[1]rndb!AU22</f>
        <v>29.182650157454816</v>
      </c>
      <c r="AV22" s="42">
        <f>[1]rndb!AV22</f>
        <v>13.098862700985094</v>
      </c>
      <c r="AW22" s="42">
        <f>[1]rndb!AW22</f>
        <v>99.285147151727685</v>
      </c>
      <c r="AX22" s="42">
        <f>[1]rndb!AX22</f>
        <v>88.162240127405695</v>
      </c>
      <c r="AY22" s="21">
        <f>[1]rndb!AY22</f>
        <v>0.82135384784178811</v>
      </c>
      <c r="AZ22" s="42">
        <f>[1]rndb!AZ22</f>
        <v>59.229856676789559</v>
      </c>
      <c r="BA22" s="45">
        <v>45</v>
      </c>
    </row>
    <row r="23" spans="1:53" x14ac:dyDescent="0.2">
      <c r="A23" s="30">
        <f>[1]rndb!A23</f>
        <v>2022</v>
      </c>
      <c r="B23" s="19"/>
      <c r="C23" s="31"/>
      <c r="D23" s="20">
        <f>[1]rndb!D23</f>
        <v>213.72446736057611</v>
      </c>
      <c r="E23" s="20">
        <f>[1]rndb!E23</f>
        <v>272.02413343943437</v>
      </c>
      <c r="F23" s="21"/>
      <c r="G23" s="22"/>
      <c r="H23" s="22">
        <f>[1]rndb!H23</f>
        <v>0.23243740724516737</v>
      </c>
      <c r="I23" s="22">
        <f>[1]rndb!I23</f>
        <v>2.8162509436731487</v>
      </c>
      <c r="J23" s="22"/>
      <c r="K23" s="22"/>
      <c r="L23" s="21"/>
      <c r="M23" s="20">
        <f>[1]rndb!M23</f>
        <v>82.753058984585991</v>
      </c>
      <c r="N23" s="20">
        <f>[1]rndb!N23</f>
        <v>148.21634945291939</v>
      </c>
      <c r="O23" s="20">
        <f>[1]rndb!O23</f>
        <v>122.83556347478238</v>
      </c>
      <c r="P23" s="20">
        <f>[1]rndb!P23</f>
        <v>122.93373932527705</v>
      </c>
      <c r="Q23" s="20">
        <f>[1]rndb!Q23</f>
        <v>125.67994686801562</v>
      </c>
      <c r="R23" s="22">
        <f>[1]rndb!R23</f>
        <v>2.4585620483140058</v>
      </c>
      <c r="S23" s="22">
        <f>[1]rndb!S23</f>
        <v>0.1379346667700343</v>
      </c>
      <c r="T23" s="22">
        <f>[1]rndb!T23</f>
        <v>7.7872115408285092</v>
      </c>
      <c r="U23" s="22">
        <f>[1]rndb!U23</f>
        <v>2.2779514192300843</v>
      </c>
      <c r="V23" s="22">
        <f>[1]rndb!V23</f>
        <v>2.1908586933031771</v>
      </c>
      <c r="W23" s="20">
        <f>[1]rndb!W23</f>
        <v>1.1573567844653045</v>
      </c>
      <c r="X23" s="20">
        <f>[1]rndb!X23</f>
        <v>16.127760230149448</v>
      </c>
      <c r="Y23" s="20">
        <f>[1]rndb!Y23</f>
        <v>5.0358777043293426</v>
      </c>
      <c r="Z23" s="20">
        <f>[1]rndb!Z23</f>
        <v>77.679005281055908</v>
      </c>
      <c r="AA23" s="42">
        <f>[1]rndb!AA23</f>
        <v>127.5187392995407</v>
      </c>
      <c r="AB23" s="21">
        <f>[1]rndb!AB23</f>
        <v>-7.1431343384098511E-2</v>
      </c>
      <c r="AC23" s="21">
        <f>[1]rndb!AC23</f>
        <v>0.6610369556459883</v>
      </c>
      <c r="AD23" s="21">
        <f>[1]rndb!AD23</f>
        <v>0.13019503723006309</v>
      </c>
      <c r="AE23" s="42">
        <f>[1]rndb!AE23</f>
        <v>81.795445261039333</v>
      </c>
      <c r="AF23" s="42">
        <f>[1]rndb!AF23</f>
        <v>118.53823223926005</v>
      </c>
      <c r="AG23" s="42">
        <f>[1]rndb!AG23</f>
        <v>123.43967883198967</v>
      </c>
      <c r="AH23" s="42">
        <f>[1]rndb!AH23</f>
        <v>121.19141156725173</v>
      </c>
      <c r="AI23" s="42">
        <f>[1]rndb!AI23</f>
        <v>119.56874768724225</v>
      </c>
      <c r="AJ23" s="21">
        <f>[1]rndb!AJ23</f>
        <v>-3.2918029672531879</v>
      </c>
      <c r="AK23" s="21">
        <f>[1]rndb!AK23</f>
        <v>-2.6003033453132818</v>
      </c>
      <c r="AL23" s="21">
        <f>[1]rndb!AL23</f>
        <v>-4.1071689630143959</v>
      </c>
      <c r="AM23" s="21">
        <f>[1]rndb!AM23</f>
        <v>2.4304051064828025</v>
      </c>
      <c r="AN23" s="21">
        <f>[1]rndb!AN23</f>
        <v>1.0140485518863152</v>
      </c>
      <c r="AO23" s="42">
        <f>[1]rndb!AO23</f>
        <v>71.386468636427324</v>
      </c>
      <c r="AP23" s="42">
        <f>[1]rndb!AP23</f>
        <v>65.636786621026857</v>
      </c>
      <c r="AQ23" s="42">
        <f>[1]rndb!AQ23</f>
        <v>8.0543023422039823</v>
      </c>
      <c r="AR23" s="21">
        <f>[1]rndb!AR23</f>
        <v>3.5496562366960749</v>
      </c>
      <c r="AS23" s="32">
        <f>[1]rndb!AS23</f>
        <v>26.025194357416822</v>
      </c>
      <c r="AT23" s="32">
        <f>[1]rndb!AT23</f>
        <v>28.016367745413717</v>
      </c>
      <c r="AU23" s="42">
        <f>[1]rndb!AU23</f>
        <v>32.263382849958383</v>
      </c>
      <c r="AV23" s="42">
        <f>[1]rndb!AV23</f>
        <v>15.392690762769382</v>
      </c>
      <c r="AW23" s="42">
        <f>[1]rndb!AW23</f>
        <v>98.731782757221637</v>
      </c>
      <c r="AX23" s="42">
        <f>[1]rndb!AX23</f>
        <v>88.536373610458099</v>
      </c>
      <c r="AY23" s="21">
        <f>[1]rndb!AY23</f>
        <v>2.2639071759960716</v>
      </c>
      <c r="AZ23" s="42">
        <f>[1]rndb!AZ23</f>
        <v>60.570765652427582</v>
      </c>
      <c r="BA23" s="45">
        <v>46</v>
      </c>
    </row>
    <row r="24" spans="1:53" x14ac:dyDescent="0.2">
      <c r="A24" s="30">
        <f>[1]rndb!A24</f>
        <v>2023</v>
      </c>
      <c r="B24" s="19"/>
      <c r="C24" s="31"/>
      <c r="D24" s="20">
        <f>[1]rndb!D24</f>
        <v>220.07380652074886</v>
      </c>
      <c r="E24" s="20">
        <f>[1]rndb!E24</f>
        <v>274.92203062308892</v>
      </c>
      <c r="F24" s="21"/>
      <c r="G24" s="22"/>
      <c r="H24" s="22">
        <f>[1]rndb!H24</f>
        <v>1.0653088558775892</v>
      </c>
      <c r="I24" s="22">
        <f>[1]rndb!I24</f>
        <v>2.970805934662013</v>
      </c>
      <c r="J24" s="22"/>
      <c r="K24" s="22"/>
      <c r="L24" s="21"/>
      <c r="M24" s="20">
        <f>[1]rndb!M24</f>
        <v>84.299159168461486</v>
      </c>
      <c r="N24" s="20">
        <f>[1]rndb!N24</f>
        <v>152.27439560098563</v>
      </c>
      <c r="O24" s="20">
        <f>[1]rndb!O24</f>
        <v>129.62068814414636</v>
      </c>
      <c r="P24" s="20">
        <f>[1]rndb!P24</f>
        <v>125.52545298304734</v>
      </c>
      <c r="Q24" s="20">
        <f>[1]rndb!Q24</f>
        <v>128.66987524707486</v>
      </c>
      <c r="R24" s="22">
        <f>[1]rndb!R24</f>
        <v>1.8683299479762994</v>
      </c>
      <c r="S24" s="22">
        <f>[1]rndb!S24</f>
        <v>2.7379207240259884</v>
      </c>
      <c r="T24" s="22">
        <f>[1]rndb!T24</f>
        <v>5.5237461183274883</v>
      </c>
      <c r="U24" s="22">
        <f>[1]rndb!U24</f>
        <v>2.1082199825653625</v>
      </c>
      <c r="V24" s="22">
        <f>[1]rndb!V24</f>
        <v>2.3790019438814314</v>
      </c>
      <c r="W24" s="20">
        <f>[1]rndb!W24</f>
        <v>1.1515838262622033</v>
      </c>
      <c r="X24" s="20">
        <f>[1]rndb!X24</f>
        <v>16.184300691751549</v>
      </c>
      <c r="Y24" s="20">
        <f>[1]rndb!Y24</f>
        <v>5.1905632040238325</v>
      </c>
      <c r="Z24" s="20">
        <f>[1]rndb!Z24</f>
        <v>77.473552277962426</v>
      </c>
      <c r="AA24" s="42">
        <f>[1]rndb!AA24</f>
        <v>128.26618584647613</v>
      </c>
      <c r="AB24" s="21">
        <f>[1]rndb!AB24</f>
        <v>0.58614643701870861</v>
      </c>
      <c r="AC24" s="21">
        <f>[1]rndb!AC24</f>
        <v>0.42856124150310038</v>
      </c>
      <c r="AD24" s="21">
        <f>[1]rndb!AD24</f>
        <v>0.11593332850341476</v>
      </c>
      <c r="AE24" s="42">
        <f>[1]rndb!AE24</f>
        <v>82.739952004885438</v>
      </c>
      <c r="AF24" s="42">
        <f>[1]rndb!AF24</f>
        <v>117.9930366107491</v>
      </c>
      <c r="AG24" s="42">
        <f>[1]rndb!AG24</f>
        <v>123.46018912208862</v>
      </c>
      <c r="AH24" s="42">
        <f>[1]rndb!AH24</f>
        <v>124.37796484679374</v>
      </c>
      <c r="AI24" s="42">
        <f>[1]rndb!AI24</f>
        <v>121.89304084326277</v>
      </c>
      <c r="AJ24" s="21">
        <f>[1]rndb!AJ24</f>
        <v>1.1547180174052762</v>
      </c>
      <c r="AK24" s="21">
        <f>[1]rndb!AK24</f>
        <v>-0.4599323089368279</v>
      </c>
      <c r="AL24" s="21">
        <f>[1]rndb!AL24</f>
        <v>1.6615637931849392E-2</v>
      </c>
      <c r="AM24" s="21">
        <f>[1]rndb!AM24</f>
        <v>2.6293556930589324</v>
      </c>
      <c r="AN24" s="21">
        <f>[1]rndb!AN24</f>
        <v>1.9438968802284462</v>
      </c>
      <c r="AO24" s="42">
        <f>[1]rndb!AO24</f>
        <v>71.609384230022158</v>
      </c>
      <c r="AP24" s="42">
        <f>[1]rndb!AP24</f>
        <v>65.94506200181722</v>
      </c>
      <c r="AQ24" s="42">
        <f>[1]rndb!AQ24</f>
        <v>7.9100278393821997</v>
      </c>
      <c r="AR24" s="21">
        <f>[1]rndb!AR24</f>
        <v>3.8473906102280298</v>
      </c>
      <c r="AS24" s="32">
        <f>[1]rndb!AS24</f>
        <v>26.608715636768423</v>
      </c>
      <c r="AT24" s="32">
        <f>[1]rndb!AT24</f>
        <v>29.25565042341292</v>
      </c>
      <c r="AU24" s="42">
        <f>[1]rndb!AU24</f>
        <v>32.283040201426402</v>
      </c>
      <c r="AV24" s="42">
        <f>[1]rndb!AV24</f>
        <v>14.847923110883421</v>
      </c>
      <c r="AW24" s="42">
        <f>[1]rndb!AW24</f>
        <v>98.203002962418651</v>
      </c>
      <c r="AX24" s="42">
        <f>[1]rndb!AX24</f>
        <v>88.916450935555062</v>
      </c>
      <c r="AY24" s="21">
        <f>[1]rndb!AY24</f>
        <v>1.7824079859598774</v>
      </c>
      <c r="AZ24" s="42">
        <f>[1]rndb!AZ24</f>
        <v>61.650383816573488</v>
      </c>
      <c r="BA24" s="45">
        <v>47</v>
      </c>
    </row>
    <row r="25" spans="1:53" x14ac:dyDescent="0.2">
      <c r="A25" s="30">
        <f>[1]rndb!A25</f>
        <v>2024</v>
      </c>
      <c r="B25" s="19"/>
      <c r="C25" s="31"/>
      <c r="D25" s="20">
        <f>[1]rndb!D25</f>
        <v>226.29155625383083</v>
      </c>
      <c r="E25" s="20">
        <f>[1]rndb!E25</f>
        <v>278.70399889700269</v>
      </c>
      <c r="F25" s="21"/>
      <c r="G25" s="22"/>
      <c r="H25" s="22">
        <f>[1]rndb!H25</f>
        <v>1.3756512220364003</v>
      </c>
      <c r="I25" s="22">
        <f>[1]rndb!I25</f>
        <v>2.8253020345225588</v>
      </c>
      <c r="J25" s="22"/>
      <c r="K25" s="22"/>
      <c r="L25" s="21"/>
      <c r="M25" s="20">
        <f>[1]rndb!M25</f>
        <v>85.721921879242444</v>
      </c>
      <c r="N25" s="20">
        <f>[1]rndb!N25</f>
        <v>156.11440708953822</v>
      </c>
      <c r="O25" s="20">
        <f>[1]rndb!O25</f>
        <v>133.79768722175362</v>
      </c>
      <c r="P25" s="20">
        <f>[1]rndb!P25</f>
        <v>127.70992358293746</v>
      </c>
      <c r="Q25" s="20">
        <f>[1]rndb!Q25</f>
        <v>131.1700258431959</v>
      </c>
      <c r="R25" s="22">
        <f>[1]rndb!R25</f>
        <v>1.6877543320897415</v>
      </c>
      <c r="S25" s="22">
        <f>[1]rndb!S25</f>
        <v>2.5217709605065863</v>
      </c>
      <c r="T25" s="22">
        <f>[1]rndb!T25</f>
        <v>3.2224787087707485</v>
      </c>
      <c r="U25" s="22">
        <f>[1]rndb!U25</f>
        <v>1.7402610769189142</v>
      </c>
      <c r="V25" s="22">
        <f>[1]rndb!V25</f>
        <v>1.9430737702357925</v>
      </c>
      <c r="W25" s="20">
        <f>[1]rndb!W25</f>
        <v>1.1486996505686</v>
      </c>
      <c r="X25" s="20">
        <f>[1]rndb!X25</f>
        <v>16.276173626227937</v>
      </c>
      <c r="Y25" s="20">
        <f>[1]rndb!Y25</f>
        <v>5.2557057581121409</v>
      </c>
      <c r="Z25" s="20">
        <f>[1]rndb!Z25</f>
        <v>77.319420965091339</v>
      </c>
      <c r="AA25" s="42">
        <f>[1]rndb!AA25</f>
        <v>129.8980815652057</v>
      </c>
      <c r="AB25" s="21">
        <f>[1]rndb!AB25</f>
        <v>1.2722727412217694</v>
      </c>
      <c r="AC25" s="21">
        <f>[1]rndb!AC25</f>
        <v>-0.28380785685695464</v>
      </c>
      <c r="AD25" s="21">
        <f>[1]rndb!AD25</f>
        <v>2.2341180193552468E-2</v>
      </c>
      <c r="AE25" s="42">
        <f>[1]rndb!AE25</f>
        <v>83.126368517185298</v>
      </c>
      <c r="AF25" s="42">
        <f>[1]rndb!AF25</f>
        <v>117.37064130721468</v>
      </c>
      <c r="AG25" s="42">
        <f>[1]rndb!AG25</f>
        <v>124.62888936348222</v>
      </c>
      <c r="AH25" s="42">
        <f>[1]rndb!AH25</f>
        <v>126.84033863655122</v>
      </c>
      <c r="AI25" s="42">
        <f>[1]rndb!AI25</f>
        <v>123.725815346755</v>
      </c>
      <c r="AJ25" s="21">
        <f>[1]rndb!AJ25</f>
        <v>0.46702530390281272</v>
      </c>
      <c r="AK25" s="21">
        <f>[1]rndb!AK25</f>
        <v>-0.52748477487503109</v>
      </c>
      <c r="AL25" s="21">
        <f>[1]rndb!AL25</f>
        <v>0.94662113326091646</v>
      </c>
      <c r="AM25" s="21">
        <f>[1]rndb!AM25</f>
        <v>1.979750828686222</v>
      </c>
      <c r="AN25" s="21">
        <f>[1]rndb!AN25</f>
        <v>1.5035924043021787</v>
      </c>
      <c r="AO25" s="42">
        <f>[1]rndb!AO25</f>
        <v>71.390201757715232</v>
      </c>
      <c r="AP25" s="42">
        <f>[1]rndb!AP25</f>
        <v>66.769146034618856</v>
      </c>
      <c r="AQ25" s="42">
        <f>[1]rndb!AQ25</f>
        <v>6.4729551245412731</v>
      </c>
      <c r="AR25" s="21">
        <f>[1]rndb!AR25</f>
        <v>3.1952524343575872</v>
      </c>
      <c r="AS25" s="32">
        <f>[1]rndb!AS25</f>
        <v>27.08611988883456</v>
      </c>
      <c r="AT25" s="32">
        <f>[1]rndb!AT25</f>
        <v>30.37846058972195</v>
      </c>
      <c r="AU25" s="42">
        <f>[1]rndb!AU25</f>
        <v>32.270504046416988</v>
      </c>
      <c r="AV25" s="42">
        <f>[1]rndb!AV25</f>
        <v>14.380466701835548</v>
      </c>
      <c r="AW25" s="42">
        <f>[1]rndb!AW25</f>
        <v>97.871862839073799</v>
      </c>
      <c r="AX25" s="42">
        <f>[1]rndb!AX25</f>
        <v>89.320988817935529</v>
      </c>
      <c r="AY25" s="21">
        <f>[1]rndb!AY25</f>
        <v>0.66237382736349382</v>
      </c>
      <c r="AZ25" s="42">
        <f>[1]rndb!AZ25</f>
        <v>62.058739823443609</v>
      </c>
      <c r="BA25" s="45">
        <v>48</v>
      </c>
    </row>
    <row r="26" spans="1:53" x14ac:dyDescent="0.2">
      <c r="D26" s="43"/>
      <c r="E26" s="43"/>
      <c r="H26" s="33"/>
      <c r="I26" s="33"/>
      <c r="M26" s="43"/>
      <c r="N26" s="43"/>
      <c r="O26" s="43"/>
      <c r="P26" s="43"/>
      <c r="Q26" s="43"/>
      <c r="R26" s="33"/>
      <c r="S26" s="33"/>
      <c r="T26" s="33"/>
      <c r="U26" s="33"/>
      <c r="V26" s="33"/>
      <c r="W26" s="43"/>
      <c r="X26" s="43"/>
      <c r="Y26" s="43"/>
      <c r="Z26" s="43"/>
      <c r="AA26" s="43"/>
      <c r="AB26" s="33"/>
      <c r="AC26" s="33"/>
      <c r="AD26" s="33"/>
      <c r="AE26" s="43"/>
      <c r="AF26" s="43"/>
      <c r="AG26" s="43"/>
      <c r="AH26" s="43"/>
      <c r="AI26" s="43"/>
      <c r="AJ26" s="33"/>
      <c r="AK26" s="33"/>
      <c r="AL26" s="33"/>
      <c r="AM26" s="33"/>
      <c r="AN26" s="33"/>
      <c r="AO26" s="43"/>
      <c r="AP26" s="43"/>
      <c r="AQ26" s="43"/>
      <c r="AR26" s="33"/>
      <c r="AS26" s="43"/>
      <c r="AT26" s="43"/>
      <c r="AU26" s="43"/>
      <c r="AV26" s="43"/>
      <c r="AW26" s="43"/>
      <c r="AX26" s="43"/>
      <c r="AZ26" s="43"/>
    </row>
    <row r="27" spans="1:53" x14ac:dyDescent="0.2">
      <c r="D27" s="43"/>
      <c r="E27" s="43"/>
      <c r="H27" s="33"/>
      <c r="I27" s="33"/>
      <c r="M27" s="43"/>
      <c r="N27" s="43"/>
      <c r="O27" s="43"/>
      <c r="P27" s="43"/>
      <c r="Q27" s="43"/>
      <c r="R27" s="33"/>
      <c r="S27" s="33"/>
      <c r="T27" s="33"/>
      <c r="U27" s="33"/>
      <c r="V27" s="33"/>
      <c r="W27" s="43"/>
      <c r="X27" s="43"/>
      <c r="Y27" s="43"/>
      <c r="Z27" s="43"/>
      <c r="AA27" s="43"/>
      <c r="AB27" s="33"/>
      <c r="AC27" s="33"/>
      <c r="AD27" s="33"/>
      <c r="AE27" s="43"/>
      <c r="AF27" s="43"/>
      <c r="AG27" s="43"/>
      <c r="AH27" s="43"/>
      <c r="AI27" s="43"/>
      <c r="AJ27" s="33"/>
      <c r="AK27" s="33"/>
      <c r="AL27" s="33"/>
      <c r="AM27" s="33"/>
      <c r="AN27" s="33"/>
      <c r="AO27" s="43"/>
      <c r="AP27" s="43"/>
      <c r="AQ27" s="43"/>
      <c r="AR27" s="33"/>
      <c r="AS27" s="43"/>
      <c r="AT27" s="43"/>
      <c r="AU27" s="43"/>
      <c r="AV27" s="43"/>
      <c r="AW27" s="43"/>
      <c r="AX27" s="43"/>
      <c r="AZ27" s="43"/>
    </row>
    <row r="28" spans="1:53" x14ac:dyDescent="0.2">
      <c r="A28" t="s">
        <v>51</v>
      </c>
      <c r="B28" s="33">
        <f>MAX(B10:B24)</f>
        <v>0</v>
      </c>
      <c r="C28" s="33">
        <f t="shared" ref="C28:AX28" si="0">MAX(C10:C24)</f>
        <v>0</v>
      </c>
      <c r="D28" s="43">
        <f t="shared" si="0"/>
        <v>220.07380652074886</v>
      </c>
      <c r="E28" s="43">
        <f t="shared" si="0"/>
        <v>274.92203062308892</v>
      </c>
      <c r="F28" s="33">
        <f t="shared" si="0"/>
        <v>0</v>
      </c>
      <c r="G28" s="33">
        <f t="shared" si="0"/>
        <v>0</v>
      </c>
      <c r="H28" s="33">
        <f t="shared" si="0"/>
        <v>29.057450612032596</v>
      </c>
      <c r="I28" s="33">
        <f t="shared" si="0"/>
        <v>20.12197868914436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3">
        <f t="shared" si="0"/>
        <v>97.161518885784204</v>
      </c>
      <c r="N28" s="43">
        <f t="shared" si="0"/>
        <v>152.27439560098563</v>
      </c>
      <c r="O28" s="43">
        <f t="shared" si="0"/>
        <v>146.17725544001999</v>
      </c>
      <c r="P28" s="43">
        <f t="shared" si="0"/>
        <v>128.76635123252788</v>
      </c>
      <c r="Q28" s="43">
        <f t="shared" si="0"/>
        <v>129.84910868695121</v>
      </c>
      <c r="R28" s="33">
        <f t="shared" si="0"/>
        <v>7.68879986822395</v>
      </c>
      <c r="S28" s="33">
        <f t="shared" si="0"/>
        <v>16.336366047509586</v>
      </c>
      <c r="T28" s="33">
        <f t="shared" si="0"/>
        <v>19.446483528136447</v>
      </c>
      <c r="U28" s="33">
        <f t="shared" si="0"/>
        <v>7.988169474214657</v>
      </c>
      <c r="V28" s="33">
        <f t="shared" si="0"/>
        <v>7.5948327384927516</v>
      </c>
      <c r="W28" s="43">
        <f t="shared" si="0"/>
        <v>1.427400325275201</v>
      </c>
      <c r="X28" s="43">
        <f t="shared" si="0"/>
        <v>16.458394835115257</v>
      </c>
      <c r="Y28" s="43">
        <f t="shared" si="0"/>
        <v>6.2950494593152646</v>
      </c>
      <c r="Z28" s="43">
        <f t="shared" si="0"/>
        <v>81.017206824813655</v>
      </c>
      <c r="AA28" s="43">
        <f>MAX(AA10:AA24)</f>
        <v>132.73955306404278</v>
      </c>
      <c r="AB28" s="33">
        <f t="shared" si="0"/>
        <v>9.3864522274365925</v>
      </c>
      <c r="AC28" s="33">
        <f t="shared" si="0"/>
        <v>7.0876486361437285</v>
      </c>
      <c r="AD28" s="33">
        <f t="shared" si="0"/>
        <v>6.4500713766574513</v>
      </c>
      <c r="AE28" s="43">
        <f t="shared" si="0"/>
        <v>106.55757498894086</v>
      </c>
      <c r="AF28" s="43">
        <f t="shared" si="0"/>
        <v>121.70287620044265</v>
      </c>
      <c r="AG28" s="43">
        <f t="shared" si="0"/>
        <v>153.9331868520151</v>
      </c>
      <c r="AH28" s="43">
        <f t="shared" si="0"/>
        <v>132.01117977332285</v>
      </c>
      <c r="AI28" s="43">
        <f t="shared" si="0"/>
        <v>124.86917526027047</v>
      </c>
      <c r="AJ28" s="33">
        <f t="shared" si="0"/>
        <v>12.46070080607673</v>
      </c>
      <c r="AK28" s="33">
        <f t="shared" si="0"/>
        <v>32.424049473047553</v>
      </c>
      <c r="AL28" s="33">
        <f t="shared" si="0"/>
        <v>30.032464681509531</v>
      </c>
      <c r="AM28" s="33">
        <f t="shared" si="0"/>
        <v>4.8692164821275252</v>
      </c>
      <c r="AN28" s="33">
        <f t="shared" si="0"/>
        <v>9.1172830576760298</v>
      </c>
      <c r="AO28" s="43">
        <f t="shared" si="0"/>
        <v>74.431373572305873</v>
      </c>
      <c r="AP28" s="43">
        <f t="shared" si="0"/>
        <v>68.388339245780415</v>
      </c>
      <c r="AQ28" s="43">
        <f t="shared" si="0"/>
        <v>11.535366425705686</v>
      </c>
      <c r="AR28" s="33">
        <f t="shared" si="0"/>
        <v>4.3923131501108825</v>
      </c>
      <c r="AS28" s="43">
        <f t="shared" si="0"/>
        <v>27.277425668476678</v>
      </c>
      <c r="AT28" s="43">
        <f>MAX(AT10:AT24)</f>
        <v>29.25565042341292</v>
      </c>
      <c r="AU28" s="43">
        <f t="shared" si="0"/>
        <v>32.283040201426402</v>
      </c>
      <c r="AV28" s="43">
        <f t="shared" si="0"/>
        <v>15.392690762769382</v>
      </c>
      <c r="AW28" s="43">
        <f t="shared" si="0"/>
        <v>105.96607152260805</v>
      </c>
      <c r="AX28" s="43">
        <f t="shared" si="0"/>
        <v>95.95874225332139</v>
      </c>
      <c r="AY28" s="33">
        <f>MAX(AY10:AY24)</f>
        <v>5.3035790892437706</v>
      </c>
      <c r="AZ28" s="43">
        <f>MAX(AZ10:AZ24)</f>
        <v>65.044009184921222</v>
      </c>
    </row>
    <row r="29" spans="1:53" x14ac:dyDescent="0.2">
      <c r="A29" t="s">
        <v>50</v>
      </c>
      <c r="B29" s="33">
        <f>MIN(B10:B24)</f>
        <v>0</v>
      </c>
      <c r="C29" s="33">
        <f t="shared" ref="C29:AX29" si="1">MIN(C10:C24)</f>
        <v>0</v>
      </c>
      <c r="D29" s="43">
        <f t="shared" si="1"/>
        <v>113.10324413676764</v>
      </c>
      <c r="E29" s="43">
        <f t="shared" si="1"/>
        <v>120.87380275179136</v>
      </c>
      <c r="F29" s="33">
        <f t="shared" si="1"/>
        <v>0</v>
      </c>
      <c r="G29" s="33">
        <f t="shared" si="1"/>
        <v>0</v>
      </c>
      <c r="H29" s="33">
        <f t="shared" si="1"/>
        <v>-17.486808506024186</v>
      </c>
      <c r="I29" s="33">
        <f t="shared" si="1"/>
        <v>-22.695734811773871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3">
        <f t="shared" si="1"/>
        <v>78.904865680764559</v>
      </c>
      <c r="N29" s="43">
        <f t="shared" si="1"/>
        <v>99.78241644182043</v>
      </c>
      <c r="O29" s="43">
        <f t="shared" si="1"/>
        <v>88.710004970449233</v>
      </c>
      <c r="P29" s="43">
        <f t="shared" si="1"/>
        <v>116.47952162594126</v>
      </c>
      <c r="Q29" s="43">
        <f t="shared" si="1"/>
        <v>116.85451397339139</v>
      </c>
      <c r="R29" s="33">
        <f t="shared" si="1"/>
        <v>-7.7990307163061772</v>
      </c>
      <c r="S29" s="33">
        <f t="shared" si="1"/>
        <v>-21.978668719102433</v>
      </c>
      <c r="T29" s="33">
        <f t="shared" si="1"/>
        <v>-15.012628457241405</v>
      </c>
      <c r="U29" s="33">
        <f t="shared" si="1"/>
        <v>-9.5419567992564573</v>
      </c>
      <c r="V29" s="33">
        <f t="shared" si="1"/>
        <v>-10.007457767683302</v>
      </c>
      <c r="W29" s="43">
        <f t="shared" si="1"/>
        <v>1.1228104164317232</v>
      </c>
      <c r="X29" s="43">
        <f t="shared" si="1"/>
        <v>11.405130359577379</v>
      </c>
      <c r="Y29" s="43">
        <f t="shared" si="1"/>
        <v>3.7143125864284992</v>
      </c>
      <c r="Z29" s="43">
        <f t="shared" si="1"/>
        <v>77.473552277962426</v>
      </c>
      <c r="AA29" s="43">
        <f>MIN(AA10:AA24)</f>
        <v>115.32315267137105</v>
      </c>
      <c r="AB29" s="33">
        <f t="shared" si="1"/>
        <v>-5.6939181045520986</v>
      </c>
      <c r="AC29" s="33">
        <f t="shared" si="1"/>
        <v>-3.6179167534581502</v>
      </c>
      <c r="AD29" s="33">
        <f t="shared" si="1"/>
        <v>-0.27497710282637922</v>
      </c>
      <c r="AE29" s="43">
        <f t="shared" si="1"/>
        <v>69.184860617964787</v>
      </c>
      <c r="AF29" s="43">
        <f t="shared" si="1"/>
        <v>91.903907700098685</v>
      </c>
      <c r="AG29" s="43">
        <f t="shared" si="1"/>
        <v>98.995817927651743</v>
      </c>
      <c r="AH29" s="43">
        <f t="shared" si="1"/>
        <v>112.8222951475995</v>
      </c>
      <c r="AI29" s="43">
        <f t="shared" si="1"/>
        <v>108.47817227160397</v>
      </c>
      <c r="AJ29" s="33">
        <f t="shared" si="1"/>
        <v>-20.625408018818014</v>
      </c>
      <c r="AK29" s="33">
        <f t="shared" si="1"/>
        <v>-10.830722112594716</v>
      </c>
      <c r="AL29" s="33">
        <f t="shared" si="1"/>
        <v>-7.996951319188339</v>
      </c>
      <c r="AM29" s="33">
        <f t="shared" si="1"/>
        <v>-14.535802693887501</v>
      </c>
      <c r="AN29" s="33">
        <f t="shared" si="1"/>
        <v>-13.126540600994597</v>
      </c>
      <c r="AO29" s="43">
        <f t="shared" si="1"/>
        <v>68.488576655012807</v>
      </c>
      <c r="AP29" s="43">
        <f t="shared" si="1"/>
        <v>60.588168378106758</v>
      </c>
      <c r="AQ29" s="43">
        <f t="shared" si="1"/>
        <v>7.3803478397836919</v>
      </c>
      <c r="AR29" s="33">
        <f t="shared" si="1"/>
        <v>-5.2673688207420462</v>
      </c>
      <c r="AS29" s="43">
        <f t="shared" si="1"/>
        <v>24.186557962579904</v>
      </c>
      <c r="AT29" s="43">
        <f>MIN(AT10:AT24)</f>
        <v>24.086951857078848</v>
      </c>
      <c r="AU29" s="43">
        <f t="shared" si="1"/>
        <v>15.607909951033417</v>
      </c>
      <c r="AV29" s="43">
        <f t="shared" si="1"/>
        <v>5.6949939568284584</v>
      </c>
      <c r="AW29" s="43">
        <f t="shared" si="1"/>
        <v>98.203002962418651</v>
      </c>
      <c r="AX29" s="43">
        <f t="shared" si="1"/>
        <v>88.076585926733472</v>
      </c>
      <c r="AY29" s="33">
        <f>MIN(AY10:AY24)</f>
        <v>-7.5069800822955779</v>
      </c>
      <c r="AZ29" s="43">
        <f>MIN(AZ10:AZ24)</f>
        <v>58.747333195087279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="130" zoomScaleNormal="13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10" t="s">
        <v>65</v>
      </c>
    </row>
    <row r="2" spans="1:6" x14ac:dyDescent="0.2">
      <c r="A2" t="s">
        <v>66</v>
      </c>
    </row>
    <row r="3" spans="1:6" x14ac:dyDescent="0.2">
      <c r="A3" t="s">
        <v>64</v>
      </c>
      <c r="B3" s="44" t="str">
        <f>[2]int!$E$5</f>
        <v>2019</v>
      </c>
      <c r="C3" s="44" t="str">
        <f>[2]int!$F$5</f>
        <v>2020</v>
      </c>
      <c r="D3" s="44" t="str">
        <f>[2]int!$G$5</f>
        <v>2021</v>
      </c>
      <c r="E3" s="44" t="str">
        <f>[2]int!$H$5</f>
        <v>2022</v>
      </c>
      <c r="F3" s="44" t="str">
        <f>[2]int!$I$5</f>
        <v>2023</v>
      </c>
    </row>
    <row r="4" spans="1:6" x14ac:dyDescent="0.2">
      <c r="B4" s="44" t="s">
        <v>67</v>
      </c>
      <c r="C4" s="44" t="s">
        <v>68</v>
      </c>
      <c r="D4" s="44" t="s">
        <v>69</v>
      </c>
      <c r="E4" s="44" t="s">
        <v>70</v>
      </c>
      <c r="F4" s="44" t="s">
        <v>71</v>
      </c>
    </row>
    <row r="7" spans="1:6" x14ac:dyDescent="0.2">
      <c r="A7" t="s">
        <v>130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4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5"/>
      <c r="C3" s="5">
        <f>'[2]naz-o'!D6</f>
        <v>2019</v>
      </c>
      <c r="D3" s="5">
        <f>'[2]naz-o'!E6</f>
        <v>2020</v>
      </c>
      <c r="E3" s="5">
        <f>'[2]naz-o'!F6</f>
        <v>2021</v>
      </c>
      <c r="F3" s="5">
        <f>'[2]naz-o'!G6</f>
        <v>2022</v>
      </c>
      <c r="G3" s="5">
        <f>'[2]naz-o'!H6</f>
        <v>2023</v>
      </c>
    </row>
    <row r="4" spans="1:7" ht="3.9" customHeight="1" thickBot="1" x14ac:dyDescent="0.4">
      <c r="B4" s="6"/>
      <c r="C4" s="6"/>
      <c r="D4" s="6"/>
      <c r="E4" s="6"/>
      <c r="F4" s="6"/>
      <c r="G4" s="6"/>
    </row>
    <row r="5" spans="1:7" ht="24" customHeight="1" x14ac:dyDescent="0.35">
      <c r="B5" s="36" t="str">
        <f>'[2]naz-o'!B7</f>
        <v>Prodotto interno lordo</v>
      </c>
      <c r="C5" s="37">
        <f>'[2]naz-o'!D7</f>
        <v>0.49725875019748234</v>
      </c>
      <c r="D5" s="37">
        <f>'[2]naz-o'!E7</f>
        <v>-9.0903207481990655</v>
      </c>
      <c r="E5" s="37">
        <f>'[2]naz-o'!F7</f>
        <v>6.6164361103471681</v>
      </c>
      <c r="F5" s="37">
        <f>'[2]naz-o'!G7</f>
        <v>2.2492564774268864</v>
      </c>
      <c r="G5" s="37">
        <f>'[2]naz-o'!H7</f>
        <v>2.5477475805606886</v>
      </c>
    </row>
    <row r="6" spans="1:7" ht="24" customHeight="1" x14ac:dyDescent="0.35">
      <c r="B6" s="40" t="str">
        <f>'[2]naz-o'!B8</f>
        <v>Importazioni</v>
      </c>
      <c r="C6" s="41">
        <f>'[2]naz-o'!D8</f>
        <v>-0.50787581580021834</v>
      </c>
      <c r="D6" s="41">
        <f>'[2]naz-o'!E8</f>
        <v>-12.678136863283317</v>
      </c>
      <c r="E6" s="41">
        <f>'[2]naz-o'!F8</f>
        <v>14.634366956936473</v>
      </c>
      <c r="F6" s="41">
        <f>'[2]naz-o'!G8</f>
        <v>5.0295527595226597</v>
      </c>
      <c r="G6" s="41">
        <f>'[2]naz-o'!H8</f>
        <v>5.0650663631031545</v>
      </c>
    </row>
    <row r="7" spans="1:7" ht="24" customHeight="1" x14ac:dyDescent="0.35">
      <c r="B7" s="36" t="str">
        <f>'[2]naz-o'!B9</f>
        <v>Esportazioni</v>
      </c>
      <c r="C7" s="37">
        <f>'[2]naz-o'!D9</f>
        <v>1.8449233480613669</v>
      </c>
      <c r="D7" s="37">
        <f>'[2]naz-o'!E9</f>
        <v>-14.174687902680184</v>
      </c>
      <c r="E7" s="37">
        <f>'[2]naz-o'!F9</f>
        <v>13.37578699741011</v>
      </c>
      <c r="F7" s="37">
        <f>'[2]naz-o'!G9</f>
        <v>3.4982476548342412</v>
      </c>
      <c r="G7" s="37">
        <f>'[2]naz-o'!H9</f>
        <v>4.5298875892899826</v>
      </c>
    </row>
    <row r="8" spans="1:7" ht="24" customHeight="1" x14ac:dyDescent="0.35">
      <c r="B8" s="40" t="str">
        <f>'[2]naz-o'!B10</f>
        <v>Domanda interna totale</v>
      </c>
      <c r="C8" s="41">
        <f>'[2]naz-o'!D10</f>
        <v>-0.23514033183790195</v>
      </c>
      <c r="D8" s="41">
        <f>'[2]naz-o'!E10</f>
        <v>-8.4977480384024968</v>
      </c>
      <c r="E8" s="41">
        <f>'[2]naz-o'!F10</f>
        <v>6.8254509805222296</v>
      </c>
      <c r="F8" s="41">
        <f>'[2]naz-o'!G10</f>
        <v>2.6919687470668974</v>
      </c>
      <c r="G8" s="41">
        <f>'[2]naz-o'!H10</f>
        <v>2.6838516056971295</v>
      </c>
    </row>
    <row r="9" spans="1:7" ht="24" customHeight="1" x14ac:dyDescent="0.35">
      <c r="B9" s="36" t="str">
        <f>'[2]naz-o'!B11</f>
        <v>Consumi delle famiglie e Isp</v>
      </c>
      <c r="C9" s="37">
        <f>'[2]naz-o'!D11</f>
        <v>0.21711887231916638</v>
      </c>
      <c r="D9" s="37">
        <f>'[2]naz-o'!E11</f>
        <v>-10.589460722580302</v>
      </c>
      <c r="E9" s="37">
        <f>'[2]naz-o'!F11</f>
        <v>5.179972022110757</v>
      </c>
      <c r="F9" s="37">
        <f>'[2]naz-o'!G11</f>
        <v>2.0136018881234063</v>
      </c>
      <c r="G9" s="37">
        <f>'[2]naz-o'!H11</f>
        <v>2.278784968183456</v>
      </c>
    </row>
    <row r="10" spans="1:7" ht="24" customHeight="1" x14ac:dyDescent="0.35">
      <c r="B10" s="40" t="str">
        <f>'[2]naz-o'!B12</f>
        <v>Consumi collettivi</v>
      </c>
      <c r="C10" s="41">
        <f>'[2]naz-o'!D12</f>
        <v>-0.51821800319357125</v>
      </c>
      <c r="D10" s="41">
        <f>'[2]naz-o'!E12</f>
        <v>0.54263027671177522</v>
      </c>
      <c r="E10" s="41">
        <f>'[2]naz-o'!F12</f>
        <v>0.96285619401388356</v>
      </c>
      <c r="F10" s="41">
        <f>'[2]naz-o'!G12</f>
        <v>1.469730070707076</v>
      </c>
      <c r="G10" s="41">
        <f>'[2]naz-o'!H12</f>
        <v>1.7225409900123445E-2</v>
      </c>
    </row>
    <row r="11" spans="1:7" ht="24" customHeight="1" x14ac:dyDescent="0.35">
      <c r="B11" s="36" t="str">
        <f>'[2]naz-o'!B13</f>
        <v>Investimenti fissi lordi</v>
      </c>
      <c r="C11" s="37">
        <f>'[2]naz-o'!D13</f>
        <v>1.2079047857240566</v>
      </c>
      <c r="D11" s="37">
        <f>'[2]naz-o'!E13</f>
        <v>-9.2359864289158207</v>
      </c>
      <c r="E11" s="37">
        <f>'[2]naz-o'!F13</f>
        <v>17.018416750959673</v>
      </c>
      <c r="F11" s="37">
        <f>'[2]naz-o'!G13</f>
        <v>6.0518098890871785</v>
      </c>
      <c r="G11" s="37">
        <f>'[2]naz-o'!H13</f>
        <v>5.615186609474021</v>
      </c>
    </row>
    <row r="12" spans="1:7" ht="24" customHeight="1" x14ac:dyDescent="0.35">
      <c r="B12" s="40" t="str">
        <f>'[2]naz-o'!B14</f>
        <v xml:space="preserve"> - macchine attrezzature e mezzi trasp.</v>
      </c>
      <c r="C12" s="41">
        <f>'[2]naz-o'!D14</f>
        <v>0.28354873067681918</v>
      </c>
      <c r="D12" s="41">
        <f>'[2]naz-o'!E14</f>
        <v>-10.89812880785772</v>
      </c>
      <c r="E12" s="41">
        <f>'[2]naz-o'!F14</f>
        <v>12.469038039209401</v>
      </c>
      <c r="F12" s="41">
        <f>'[2]naz-o'!G14</f>
        <v>3.792726387497658</v>
      </c>
      <c r="G12" s="41">
        <f>'[2]naz-o'!H14</f>
        <v>5.4314734948476717</v>
      </c>
    </row>
    <row r="13" spans="1:7" ht="24" customHeight="1" x14ac:dyDescent="0.35">
      <c r="B13" s="36" t="str">
        <f>'[2]naz-o'!B15</f>
        <v xml:space="preserve"> - costruzioni</v>
      </c>
      <c r="C13" s="37">
        <f>'[2]naz-o'!D15</f>
        <v>2.385822659496184</v>
      </c>
      <c r="D13" s="37">
        <f>'[2]naz-o'!E15</f>
        <v>-7.0265821482554225</v>
      </c>
      <c r="E13" s="37">
        <f>'[2]naz-o'!F15</f>
        <v>22.283111665495682</v>
      </c>
      <c r="F13" s="37">
        <f>'[2]naz-o'!G15</f>
        <v>8.5627104829860698</v>
      </c>
      <c r="G13" s="37">
        <f>'[2]naz-o'!H15</f>
        <v>5.8130810615466322</v>
      </c>
    </row>
    <row r="14" spans="1:7" ht="24" customHeight="1" x14ac:dyDescent="0.35">
      <c r="B14" s="40" t="str">
        <f>'[2]naz-o'!B16</f>
        <v>Occupazione (a)</v>
      </c>
      <c r="C14" s="41">
        <f>'[2]naz-o'!D16</f>
        <v>4.8808239576936252E-2</v>
      </c>
      <c r="D14" s="41">
        <f>'[2]naz-o'!E16</f>
        <v>-10.288646382287626</v>
      </c>
      <c r="E14" s="41">
        <f>'[2]naz-o'!F16</f>
        <v>7.5632289542775011</v>
      </c>
      <c r="F14" s="41">
        <f>'[2]naz-o'!G16</f>
        <v>1.5036827292769894</v>
      </c>
      <c r="G14" s="41">
        <f>'[2]naz-o'!H16</f>
        <v>2.4219826469484174</v>
      </c>
    </row>
    <row r="15" spans="1:7" ht="24" customHeight="1" x14ac:dyDescent="0.35">
      <c r="B15" s="36" t="str">
        <f>'[2]naz-o'!B17</f>
        <v>Disoccupazione (b)</v>
      </c>
      <c r="C15" s="37">
        <f>'[2]naz-o'!D17</f>
        <v>9.864512234484776</v>
      </c>
      <c r="D15" s="37">
        <f>'[2]naz-o'!E17</f>
        <v>9.3285719434138503</v>
      </c>
      <c r="E15" s="37">
        <f>'[2]naz-o'!F17</f>
        <v>9.4938465000000001</v>
      </c>
      <c r="F15" s="37">
        <f>'[2]naz-o'!G17</f>
        <v>9.8930362499999998</v>
      </c>
      <c r="G15" s="37">
        <f>'[2]naz-o'!H17</f>
        <v>9.8650334999999991</v>
      </c>
    </row>
    <row r="16" spans="1:7" ht="24" customHeight="1" x14ac:dyDescent="0.35">
      <c r="B16" s="40" t="str">
        <f>'[2]naz-o'!B18</f>
        <v>Prezzi al consumo</v>
      </c>
      <c r="C16" s="41">
        <f>'[2]naz-o'!D18</f>
        <v>0.61124694376528677</v>
      </c>
      <c r="D16" s="41">
        <f>'[2]naz-o'!E18</f>
        <v>-0.13770757391656785</v>
      </c>
      <c r="E16" s="41">
        <f>'[2]naz-o'!F18</f>
        <v>1.873799480856575</v>
      </c>
      <c r="F16" s="41">
        <f>'[2]naz-o'!G18</f>
        <v>5.0499792897556794</v>
      </c>
      <c r="G16" s="41">
        <f>'[2]naz-o'!H18</f>
        <v>1.8470610947479038</v>
      </c>
    </row>
    <row r="17" spans="2:7" ht="24" customHeight="1" x14ac:dyDescent="0.35">
      <c r="B17" s="36" t="str">
        <f>'[2]naz-o'!B19</f>
        <v>Saldo c. cor. Bil Pag (c)</v>
      </c>
      <c r="C17" s="37">
        <f>'[2]naz-o'!D19</f>
        <v>3.1251508816889952</v>
      </c>
      <c r="D17" s="37">
        <f>'[2]naz-o'!E19</f>
        <v>3.7246320229235463</v>
      </c>
      <c r="E17" s="37">
        <f>'[2]naz-o'!F19</f>
        <v>3.2586411550450163</v>
      </c>
      <c r="F17" s="37">
        <f>'[2]naz-o'!G19</f>
        <v>0.6243659895173449</v>
      </c>
      <c r="G17" s="37">
        <f>'[2]naz-o'!H19</f>
        <v>0.90006887043937955</v>
      </c>
    </row>
    <row r="18" spans="2:7" ht="24" customHeight="1" x14ac:dyDescent="0.35">
      <c r="B18" s="40" t="str">
        <f>'[2]naz-o'!B20</f>
        <v>Avanzo primario (c)</v>
      </c>
      <c r="C18" s="41">
        <f>'[2]naz-o'!D20</f>
        <v>1.8196811786764835</v>
      </c>
      <c r="D18" s="41">
        <f>'[2]naz-o'!E20</f>
        <v>-6.1428667549053824</v>
      </c>
      <c r="E18" s="41">
        <f>'[2]naz-o'!F20</f>
        <v>-3.6259946605281499</v>
      </c>
      <c r="F18" s="41">
        <f>'[2]naz-o'!G20</f>
        <v>-2.4504948672508959</v>
      </c>
      <c r="G18" s="41">
        <f>'[2]naz-o'!H20</f>
        <v>-0.93148565729630128</v>
      </c>
    </row>
    <row r="19" spans="2:7" ht="24" customHeight="1" x14ac:dyDescent="0.35">
      <c r="B19" s="36" t="str">
        <f>'[2]naz-o'!B21</f>
        <v>Indebitamento A. P. (c)</v>
      </c>
      <c r="C19" s="37">
        <f>'[2]naz-o'!D21</f>
        <v>1.5402526045442768</v>
      </c>
      <c r="D19" s="37">
        <f>'[2]naz-o'!E21</f>
        <v>9.6047486072323274</v>
      </c>
      <c r="E19" s="37">
        <f>'[2]naz-o'!F21</f>
        <v>7.1585387296588499</v>
      </c>
      <c r="F19" s="37">
        <f>'[2]naz-o'!G21</f>
        <v>5.829859443380121</v>
      </c>
      <c r="G19" s="37">
        <f>'[2]naz-o'!H21</f>
        <v>4.2220843389861393</v>
      </c>
    </row>
    <row r="20" spans="2:7" ht="24" customHeight="1" x14ac:dyDescent="0.35">
      <c r="B20" s="40" t="str">
        <f>'[2]naz-o'!B22</f>
        <v>Debito A. Pubbliche (c)</v>
      </c>
      <c r="C20" s="41">
        <f>'[2]naz-o'!D22</f>
        <v>134.13871907905113</v>
      </c>
      <c r="D20" s="41">
        <f>'[2]naz-o'!E22</f>
        <v>155.31267296362128</v>
      </c>
      <c r="E20" s="41">
        <f>'[2]naz-o'!F22</f>
        <v>150.36876431252978</v>
      </c>
      <c r="F20" s="41">
        <f>'[2]naz-o'!G22</f>
        <v>148.96338463326262</v>
      </c>
      <c r="G20" s="41">
        <f>'[2]naz-o'!H22</f>
        <v>146.84838809234415</v>
      </c>
    </row>
    <row r="21" spans="2:7" ht="3.9" customHeight="1" thickBot="1" x14ac:dyDescent="0.25">
      <c r="B21" s="59"/>
      <c r="C21" s="59"/>
      <c r="D21" s="59"/>
      <c r="E21" s="59"/>
      <c r="F21" s="59"/>
      <c r="G21" s="59"/>
    </row>
    <row r="22" spans="2:7" ht="7.95" customHeight="1" x14ac:dyDescent="0.2"/>
    <row r="23" spans="2:7" x14ac:dyDescent="0.2">
      <c r="B23" s="60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8">
        <f>[1]erdb!$A$21</f>
        <v>2020</v>
      </c>
      <c r="C5" s="58">
        <f>[1]erdb!$A$22</f>
        <v>2021</v>
      </c>
      <c r="D5" s="58">
        <f>[1]erdb!$A$23</f>
        <v>2022</v>
      </c>
      <c r="E5" s="58">
        <f>[1]erdb!$A$24</f>
        <v>2023</v>
      </c>
      <c r="F5" s="58"/>
      <c r="G5" s="58">
        <f>[1]itdb!$A$21</f>
        <v>2020</v>
      </c>
      <c r="H5" s="58">
        <f>[1]itdb!$A$22</f>
        <v>2021</v>
      </c>
      <c r="I5" s="58">
        <f>[1]itdb!$A$23</f>
        <v>2022</v>
      </c>
      <c r="J5" s="58">
        <f>[1]itdb!$A$24</f>
        <v>2023</v>
      </c>
    </row>
    <row r="6" spans="1:10" ht="27" customHeight="1" x14ac:dyDescent="0.35">
      <c r="A6" s="40" t="s">
        <v>26</v>
      </c>
      <c r="B6" s="41">
        <f>[1]erdb!$C$21</f>
        <v>-9.3260019705686084</v>
      </c>
      <c r="C6" s="41">
        <f>[1]erdb!$C$22</f>
        <v>7.2780463148543362</v>
      </c>
      <c r="D6" s="41">
        <f>[1]erdb!$C$23</f>
        <v>2.3820090958338147</v>
      </c>
      <c r="E6" s="41">
        <f>[1]erdb!$C$24</f>
        <v>2.7473660670530364</v>
      </c>
      <c r="F6" s="41"/>
      <c r="G6" s="41">
        <f>[1]itdb!$C$21</f>
        <v>-9.0256689277567794</v>
      </c>
      <c r="H6" s="41">
        <f>[1]itdb!$C$22</f>
        <v>6.6437901896619245</v>
      </c>
      <c r="I6" s="41">
        <f>[1]itdb!$C$23</f>
        <v>2.2492564774268864</v>
      </c>
      <c r="J6" s="41">
        <f>[1]itdb!$C$24</f>
        <v>2.5477475805607108</v>
      </c>
    </row>
    <row r="7" spans="1:10" ht="27" customHeight="1" x14ac:dyDescent="0.35">
      <c r="A7" s="36" t="s">
        <v>25</v>
      </c>
      <c r="B7" s="37">
        <f>[1]erdb!$F$21</f>
        <v>-9.4624445039629297</v>
      </c>
      <c r="C7" s="37">
        <f>[1]erdb!$F$22</f>
        <v>7.6413777682612816</v>
      </c>
      <c r="D7" s="37">
        <f>[1]erdb!$F$23</f>
        <v>3.1005615138387732</v>
      </c>
      <c r="E7" s="37">
        <f>[1]erdb!$F$24</f>
        <v>3.0491528163919979</v>
      </c>
      <c r="F7" s="37"/>
      <c r="G7" s="37">
        <f>[1]itdb!$F$21</f>
        <v>-8.8196488456846573</v>
      </c>
      <c r="H7" s="37">
        <f>[1]itdb!$F$22</f>
        <v>6.5240691981578225</v>
      </c>
      <c r="I7" s="37">
        <f>[1]itdb!$F$23</f>
        <v>2.7802199692341878</v>
      </c>
      <c r="J7" s="37">
        <f>[1]itdb!$F$24</f>
        <v>2.7288055519797183</v>
      </c>
    </row>
    <row r="8" spans="1:10" ht="27" customHeight="1" x14ac:dyDescent="0.35">
      <c r="A8" s="40" t="s">
        <v>131</v>
      </c>
      <c r="B8" s="41">
        <f>[1]erdb!$J$21</f>
        <v>-11.997708727418054</v>
      </c>
      <c r="C8" s="41">
        <f>[1]erdb!$J$22</f>
        <v>5.5283875456586529</v>
      </c>
      <c r="D8" s="41">
        <f>[1]erdb!$J$23</f>
        <v>2.2402433360276142</v>
      </c>
      <c r="E8" s="41">
        <f>[1]erdb!$J$24</f>
        <v>2.7771951200393552</v>
      </c>
      <c r="F8" s="41"/>
      <c r="G8" s="41">
        <f>[1]itdb!$J$21</f>
        <v>-11.462173680626165</v>
      </c>
      <c r="H8" s="41">
        <f>[1]itdb!$J$22</f>
        <v>5.3613033710263602</v>
      </c>
      <c r="I8" s="41">
        <f>[1]itdb!$J$23</f>
        <v>2.0733977345922971</v>
      </c>
      <c r="J8" s="41">
        <f>[1]itdb!$J$24</f>
        <v>2.6045358201239432</v>
      </c>
    </row>
    <row r="9" spans="1:10" ht="27" customHeight="1" x14ac:dyDescent="0.35">
      <c r="A9" s="36" t="s">
        <v>132</v>
      </c>
      <c r="B9" s="37">
        <f>[1]erdb!$L$21</f>
        <v>9.9750252084751523E-3</v>
      </c>
      <c r="C9" s="37">
        <f>[1]erdb!$L$22</f>
        <v>0.85119307249812426</v>
      </c>
      <c r="D9" s="37">
        <f>[1]erdb!$L$23</f>
        <v>1.5453502202185776</v>
      </c>
      <c r="E9" s="37">
        <f>[1]erdb!$L$24</f>
        <v>1.8489410177346954E-2</v>
      </c>
      <c r="F9" s="37"/>
      <c r="G9" s="37">
        <f>[1]itdb!$L$21</f>
        <v>1.2560962794561092E-3</v>
      </c>
      <c r="H9" s="37">
        <f>[1]itdb!$L$22</f>
        <v>0.67583258223802289</v>
      </c>
      <c r="I9" s="37">
        <f>[1]itdb!$L$23</f>
        <v>1.5775275556358936</v>
      </c>
      <c r="J9" s="37">
        <f>[1]itdb!$L$24</f>
        <v>4.02780655302859E-2</v>
      </c>
    </row>
    <row r="10" spans="1:10" ht="27" customHeight="1" x14ac:dyDescent="0.35">
      <c r="A10" s="40" t="s">
        <v>30</v>
      </c>
      <c r="B10" s="41">
        <f>[1]erdb!$K$21</f>
        <v>-9.1210982006714847</v>
      </c>
      <c r="C10" s="41">
        <f>[1]erdb!$K$22</f>
        <v>19.773202892013209</v>
      </c>
      <c r="D10" s="41">
        <f>[1]erdb!$K$23</f>
        <v>6.4805021962027087</v>
      </c>
      <c r="E10" s="41">
        <f>[1]erdb!$K$24</f>
        <v>5.8324209559221574</v>
      </c>
      <c r="F10" s="41"/>
      <c r="G10" s="41">
        <f>[1]itdb!$K$21</f>
        <v>-9.0831933645563971</v>
      </c>
      <c r="H10" s="41">
        <f>[1]itdb!$K$22</f>
        <v>17.027156255746956</v>
      </c>
      <c r="I10" s="41">
        <f>[1]itdb!$K$23</f>
        <v>6.0518098890871785</v>
      </c>
      <c r="J10" s="41">
        <f>[1]itdb!$K$24</f>
        <v>5.615186609474021</v>
      </c>
    </row>
    <row r="11" spans="1:10" ht="27" customHeight="1" x14ac:dyDescent="0.35">
      <c r="A11" s="36" t="s">
        <v>133</v>
      </c>
      <c r="B11" s="37">
        <f>[1]erdb!$H$21</f>
        <v>-4.0051643920081421</v>
      </c>
      <c r="C11" s="37">
        <f>[1]erdb!$H$22</f>
        <v>13.783463221503123</v>
      </c>
      <c r="D11" s="37">
        <f>[1]erdb!$H$23</f>
        <v>4.4881269748929364</v>
      </c>
      <c r="E11" s="37">
        <f>[1]erdb!$H$24</f>
        <v>4.2509321772370434</v>
      </c>
      <c r="F11" s="37"/>
      <c r="G11" s="37">
        <f>[1]itdb!$H$21</f>
        <v>-7.2163597961650954</v>
      </c>
      <c r="H11" s="37">
        <f>[1]itdb!$H$22</f>
        <v>12.16545746260087</v>
      </c>
      <c r="I11" s="37">
        <f>[1]itdb!$H$23</f>
        <v>4.8549028679525819</v>
      </c>
      <c r="J11" s="37">
        <f>[1]itdb!$H$24</f>
        <v>4.5936644627494028</v>
      </c>
    </row>
    <row r="12" spans="1:10" ht="27" customHeight="1" x14ac:dyDescent="0.35">
      <c r="A12" s="40" t="s">
        <v>134</v>
      </c>
      <c r="B12" s="41">
        <f>[1]erdb!$I$21</f>
        <v>-6.5554504765741655</v>
      </c>
      <c r="C12" s="41">
        <f>[1]erdb!$I$22</f>
        <v>11.478687939150078</v>
      </c>
      <c r="D12" s="41">
        <f>[1]erdb!$I$23</f>
        <v>3.4149424846398047</v>
      </c>
      <c r="E12" s="41">
        <f>[1]erdb!$I$24</f>
        <v>3.4675122294919758</v>
      </c>
      <c r="F12" s="41"/>
      <c r="G12" s="41">
        <f>[1]itdb!$I$21</f>
        <v>-8.7198490824693771</v>
      </c>
      <c r="H12" s="41">
        <f>[1]itdb!$I$22</f>
        <v>12.336458112520976</v>
      </c>
      <c r="I12" s="41">
        <f>[1]itdb!$I$23</f>
        <v>3.28163697440087</v>
      </c>
      <c r="J12" s="41">
        <f>[1]itdb!$I$24</f>
        <v>3.3533936987053981</v>
      </c>
    </row>
    <row r="13" spans="1:10" ht="27" customHeight="1" x14ac:dyDescent="0.35">
      <c r="A13" s="61" t="s">
        <v>135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27" customHeight="1" x14ac:dyDescent="0.35">
      <c r="A14" s="40" t="s">
        <v>58</v>
      </c>
      <c r="B14" s="41">
        <f>[1]erdb!$R$21</f>
        <v>-3.5284732449680889</v>
      </c>
      <c r="C14" s="41">
        <f>[1]erdb!$R$22</f>
        <v>-2.3634527781036252</v>
      </c>
      <c r="D14" s="41">
        <f>[1]erdb!$R$23</f>
        <v>4.8913510375347968E-2</v>
      </c>
      <c r="E14" s="41">
        <f>[1]erdb!$R$24</f>
        <v>0.64765497381451542</v>
      </c>
      <c r="F14" s="41"/>
      <c r="G14" s="41">
        <f>[1]itdb!$R$21</f>
        <v>-4.7383271138618399</v>
      </c>
      <c r="H14" s="41">
        <f>[1]itdb!$R$22</f>
        <v>-0.78664424571326386</v>
      </c>
      <c r="I14" s="41">
        <f>[1]itdb!$R$23</f>
        <v>-0.73097566142998893</v>
      </c>
      <c r="J14" s="41">
        <f>[1]itdb!$R$24</f>
        <v>1.1229160323930953</v>
      </c>
    </row>
    <row r="15" spans="1:10" ht="27" customHeight="1" x14ac:dyDescent="0.35">
      <c r="A15" s="36" t="s">
        <v>59</v>
      </c>
      <c r="B15" s="37">
        <f>[1]erdb!$S$21</f>
        <v>-11.219079692055335</v>
      </c>
      <c r="C15" s="37">
        <f>[1]erdb!$S$22</f>
        <v>11.859477762842751</v>
      </c>
      <c r="D15" s="37">
        <f>[1]erdb!$S$23</f>
        <v>-1.7091213338704669E-2</v>
      </c>
      <c r="E15" s="37">
        <f>[1]erdb!$S$24</f>
        <v>2.6772507304448467</v>
      </c>
      <c r="F15" s="37"/>
      <c r="G15" s="37">
        <f>[1]itdb!$S$21</f>
        <v>-11.150132241309919</v>
      </c>
      <c r="H15" s="37">
        <f>[1]itdb!$S$22</f>
        <v>11.868942435869002</v>
      </c>
      <c r="I15" s="37">
        <f>[1]itdb!$S$23</f>
        <v>-0.60110155841757162</v>
      </c>
      <c r="J15" s="37">
        <f>[1]itdb!$S$24</f>
        <v>2.4041241256944845</v>
      </c>
    </row>
    <row r="16" spans="1:10" ht="27" customHeight="1" x14ac:dyDescent="0.35">
      <c r="A16" s="40" t="s">
        <v>60</v>
      </c>
      <c r="B16" s="41">
        <f>[1]erdb!$T$21</f>
        <v>-5.0235983981693373</v>
      </c>
      <c r="C16" s="41">
        <f>[1]erdb!$T$22</f>
        <v>22.055725108968339</v>
      </c>
      <c r="D16" s="41">
        <f>[1]erdb!$T$23</f>
        <v>8.635256744103593</v>
      </c>
      <c r="E16" s="41">
        <f>[1]erdb!$T$24</f>
        <v>5.8526597732193153</v>
      </c>
      <c r="F16" s="41"/>
      <c r="G16" s="41">
        <f>[1]itdb!$T$21</f>
        <v>-6.3447614241791239</v>
      </c>
      <c r="H16" s="41">
        <f>[1]itdb!$T$22</f>
        <v>21.269494204013117</v>
      </c>
      <c r="I16" s="41">
        <f>[1]itdb!$T$23</f>
        <v>8.5556619828572877</v>
      </c>
      <c r="J16" s="41">
        <f>[1]itdb!$T$24</f>
        <v>5.8139636233557335</v>
      </c>
    </row>
    <row r="17" spans="1:10" ht="27" customHeight="1" x14ac:dyDescent="0.35">
      <c r="A17" s="36" t="s">
        <v>61</v>
      </c>
      <c r="B17" s="37">
        <f>[1]erdb!$U$21</f>
        <v>-8.6759216703678135</v>
      </c>
      <c r="C17" s="37">
        <f>[1]erdb!$U$22</f>
        <v>4.7179348973394486</v>
      </c>
      <c r="D17" s="37">
        <f>[1]erdb!$U$23</f>
        <v>3.0141419633628042</v>
      </c>
      <c r="E17" s="37">
        <f>[1]erdb!$U$24</f>
        <v>2.5119252863022856</v>
      </c>
      <c r="F17" s="37"/>
      <c r="G17" s="37">
        <f>[1]itdb!$U$21</f>
        <v>-8.4895667734943618</v>
      </c>
      <c r="H17" s="37">
        <f>[1]itdb!$U$22</f>
        <v>4.492210882210923</v>
      </c>
      <c r="I17" s="37">
        <f>[1]itdb!$U$23</f>
        <v>2.6342299552108095</v>
      </c>
      <c r="J17" s="37">
        <f>[1]itdb!$U$24</f>
        <v>2.2925356163194355</v>
      </c>
    </row>
    <row r="18" spans="1:10" ht="27" customHeight="1" x14ac:dyDescent="0.35">
      <c r="A18" s="40" t="s">
        <v>62</v>
      </c>
      <c r="B18" s="41">
        <f>[1]erdb!$V$21</f>
        <v>-9.1111552006348902</v>
      </c>
      <c r="C18" s="41">
        <f>[1]erdb!$V$22</f>
        <v>7.1800014393903933</v>
      </c>
      <c r="D18" s="41">
        <f>[1]erdb!$V$23</f>
        <v>2.3560887808914632</v>
      </c>
      <c r="E18" s="41">
        <f>[1]erdb!$V$24</f>
        <v>2.684126406822096</v>
      </c>
      <c r="F18" s="41"/>
      <c r="G18" s="41">
        <f>[1]itdb!$V$21</f>
        <v>-8.8412942073394341</v>
      </c>
      <c r="H18" s="41">
        <f>[1]itdb!$V$22</f>
        <v>6.5504708927822453</v>
      </c>
      <c r="I18" s="41">
        <f>[1]itdb!$V$23</f>
        <v>2.2065668718830755</v>
      </c>
      <c r="J18" s="41">
        <f>[1]itdb!$V$24</f>
        <v>2.4826716644361424</v>
      </c>
    </row>
    <row r="19" spans="1:10" ht="3.9" customHeight="1" thickBot="1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3" customHeight="1" x14ac:dyDescent="0.2"/>
    <row r="21" spans="1:10" ht="15" customHeight="1" x14ac:dyDescent="0.2">
      <c r="A21" s="7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58">
        <f>[1]erdb!$A$21</f>
        <v>2020</v>
      </c>
      <c r="C5" s="58">
        <f>[1]erdb!$A$22</f>
        <v>2021</v>
      </c>
      <c r="D5" s="58">
        <f>[1]erdb!$A$23</f>
        <v>2022</v>
      </c>
      <c r="E5" s="58">
        <f>[1]erdb!$A$24</f>
        <v>2023</v>
      </c>
      <c r="F5" s="58"/>
      <c r="G5" s="58">
        <f>[1]itdb!$A$21</f>
        <v>2020</v>
      </c>
      <c r="H5" s="58">
        <f>[1]itdb!$A$22</f>
        <v>2021</v>
      </c>
      <c r="I5" s="58">
        <f>[1]itdb!$A$23</f>
        <v>2022</v>
      </c>
      <c r="J5" s="58">
        <f>[1]itdb!$A$24</f>
        <v>2023</v>
      </c>
    </row>
    <row r="6" spans="1:10" ht="22.95" customHeight="1" x14ac:dyDescent="0.35">
      <c r="A6" s="61" t="s">
        <v>16</v>
      </c>
      <c r="B6" s="62"/>
      <c r="C6" s="62"/>
      <c r="D6" s="62"/>
      <c r="E6" s="62"/>
      <c r="F6" s="63"/>
      <c r="G6" s="62"/>
      <c r="H6" s="62"/>
      <c r="I6" s="62"/>
      <c r="J6" s="62"/>
    </row>
    <row r="7" spans="1:10" ht="22.95" customHeight="1" x14ac:dyDescent="0.35">
      <c r="A7" s="40" t="s">
        <v>58</v>
      </c>
      <c r="B7" s="41">
        <f>[1]erdb!$AJ$21</f>
        <v>0.7583686021152003</v>
      </c>
      <c r="C7" s="41">
        <f>[1]erdb!$AJ$22</f>
        <v>-2.890504217013401</v>
      </c>
      <c r="D7" s="41">
        <f>[1]erdb!$AJ$23</f>
        <v>-6.5142647775760292</v>
      </c>
      <c r="E7" s="41">
        <f>[1]erdb!$AJ$24</f>
        <v>-0.96328888669796608</v>
      </c>
      <c r="F7" s="64"/>
      <c r="G7" s="41">
        <f>[1]itdb!$AJ$21</f>
        <v>-2.0432692307692291</v>
      </c>
      <c r="H7" s="41">
        <f>[1]itdb!$AJ$22</f>
        <v>2.9693251533742249</v>
      </c>
      <c r="I7" s="41">
        <f>[1]itdb!$AJ$23</f>
        <v>-5.2406557832856642</v>
      </c>
      <c r="J7" s="41">
        <f>[1]itdb!$AJ$24</f>
        <v>0.42369175422534155</v>
      </c>
    </row>
    <row r="8" spans="1:10" ht="22.95" customHeight="1" x14ac:dyDescent="0.35">
      <c r="A8" s="36" t="s">
        <v>59</v>
      </c>
      <c r="B8" s="37">
        <f>[1]erdb!$AK$21</f>
        <v>-11.574181146128193</v>
      </c>
      <c r="C8" s="37">
        <f>[1]erdb!$AK$22</f>
        <v>12.015910564683697</v>
      </c>
      <c r="D8" s="37">
        <f>[1]erdb!$AK$23</f>
        <v>0.17382102883733985</v>
      </c>
      <c r="E8" s="37">
        <f>[1]erdb!$AK$24</f>
        <v>1.782928181193788</v>
      </c>
      <c r="F8" s="63"/>
      <c r="G8" s="37">
        <f>[1]itdb!$AK$21</f>
        <v>-10.747825161616431</v>
      </c>
      <c r="H8" s="37">
        <f>[1]itdb!$AK$22</f>
        <v>10.402694566156967</v>
      </c>
      <c r="I8" s="37">
        <f>[1]itdb!$AK$23</f>
        <v>-0.36564261080253013</v>
      </c>
      <c r="J8" s="37">
        <f>[1]itdb!$AK$24</f>
        <v>1.3687969260901545</v>
      </c>
    </row>
    <row r="9" spans="1:10" ht="22.95" customHeight="1" x14ac:dyDescent="0.35">
      <c r="A9" s="40" t="s">
        <v>60</v>
      </c>
      <c r="B9" s="41">
        <f>[1]erdb!$AL$21</f>
        <v>-7.520598370329945</v>
      </c>
      <c r="C9" s="41">
        <f>[1]erdb!$AL$22</f>
        <v>21.415159883424973</v>
      </c>
      <c r="D9" s="41">
        <f>[1]erdb!$AL$23</f>
        <v>1.2542059437407493</v>
      </c>
      <c r="E9" s="41">
        <f>[1]erdb!$AL$24</f>
        <v>2.6504230396485973</v>
      </c>
      <c r="F9" s="64"/>
      <c r="G9" s="41">
        <f>[1]itdb!$AL$21</f>
        <v>-8.7836931741987367</v>
      </c>
      <c r="H9" s="41">
        <f>[1]itdb!$AL$22</f>
        <v>18.920905615995288</v>
      </c>
      <c r="I9" s="41">
        <f>[1]itdb!$AL$23</f>
        <v>0.88988116394430605</v>
      </c>
      <c r="J9" s="41">
        <f>[1]itdb!$AL$24</f>
        <v>2.3104683054785413</v>
      </c>
    </row>
    <row r="10" spans="1:10" ht="22.95" customHeight="1" x14ac:dyDescent="0.35">
      <c r="A10" s="36" t="s">
        <v>61</v>
      </c>
      <c r="B10" s="37">
        <f>[1]erdb!$AM$21</f>
        <v>-11.132905421098382</v>
      </c>
      <c r="C10" s="37">
        <f>[1]erdb!$AM$22</f>
        <v>5.9176249929064229</v>
      </c>
      <c r="D10" s="37">
        <f>[1]erdb!$AM$23</f>
        <v>2.7006156830383654</v>
      </c>
      <c r="E10" s="37">
        <f>[1]erdb!$AM$24</f>
        <v>2.980359426243484</v>
      </c>
      <c r="F10" s="63"/>
      <c r="G10" s="37">
        <f>[1]itdb!$AM$21</f>
        <v>-10.901720667857241</v>
      </c>
      <c r="H10" s="37">
        <f>[1]itdb!$AM$22</f>
        <v>6.3300160350225232</v>
      </c>
      <c r="I10" s="37">
        <f>[1]itdb!$AM$23</f>
        <v>2.4855374064576496</v>
      </c>
      <c r="J10" s="37">
        <f>[1]itdb!$AM$24</f>
        <v>2.7987496797210021</v>
      </c>
    </row>
    <row r="11" spans="1:10" ht="22.95" customHeight="1" x14ac:dyDescent="0.35">
      <c r="A11" s="40" t="s">
        <v>62</v>
      </c>
      <c r="B11" s="41">
        <f>[1]erdb!$AN$21</f>
        <v>-10.499858893136393</v>
      </c>
      <c r="C11" s="41">
        <f>[1]erdb!$AN$22</f>
        <v>7.6513800638080331</v>
      </c>
      <c r="D11" s="41">
        <f>[1]erdb!$AN$23</f>
        <v>1.6567734834435743</v>
      </c>
      <c r="E11" s="41">
        <f>[1]erdb!$AN$24</f>
        <v>2.5459394126598145</v>
      </c>
      <c r="F11" s="64"/>
      <c r="G11" s="41">
        <f>[1]itdb!$AN$21</f>
        <v>-10.288853534851338</v>
      </c>
      <c r="H11" s="41">
        <f>[1]itdb!$AN$22</f>
        <v>7.5623227760998279</v>
      </c>
      <c r="I11" s="41">
        <f>[1]itdb!$AN$23</f>
        <v>1.5037088673150345</v>
      </c>
      <c r="J11" s="41">
        <f>[1]itdb!$AN$24</f>
        <v>2.4219889205443934</v>
      </c>
    </row>
    <row r="12" spans="1:10" ht="22.95" customHeight="1" x14ac:dyDescent="0.35">
      <c r="A12" s="61" t="s">
        <v>48</v>
      </c>
      <c r="B12" s="37"/>
      <c r="C12" s="37"/>
      <c r="D12" s="37"/>
      <c r="E12" s="37"/>
      <c r="F12" s="36"/>
      <c r="G12" s="37"/>
      <c r="H12" s="37"/>
      <c r="I12" s="37"/>
      <c r="J12" s="37"/>
    </row>
    <row r="13" spans="1:10" ht="22.95" customHeight="1" x14ac:dyDescent="0.35">
      <c r="A13" s="40" t="s">
        <v>38</v>
      </c>
      <c r="B13" s="41">
        <f>[1]erdb!$AC$21</f>
        <v>-2.5927213075537026</v>
      </c>
      <c r="C13" s="41">
        <f>[1]erdb!$AC$22</f>
        <v>0.15858250934261964</v>
      </c>
      <c r="D13" s="41">
        <f>[1]erdb!$AC$23</f>
        <v>0.93621575123763456</v>
      </c>
      <c r="E13" s="41">
        <f>[1]erdb!$AC$24</f>
        <v>1.0550459538439583</v>
      </c>
      <c r="F13" s="40"/>
      <c r="G13" s="41">
        <f>[1]itdb!$AC$21</f>
        <v>-3.7555009798959205</v>
      </c>
      <c r="H13" s="41">
        <f>[1]itdb!$AC$22</f>
        <v>0.95039955359572659</v>
      </c>
      <c r="I13" s="41">
        <f>[1]itdb!$AC$23</f>
        <v>1.0693629730399445</v>
      </c>
      <c r="J13" s="41">
        <f>[1]itdb!$AC$24</f>
        <v>1.1118687043399023</v>
      </c>
    </row>
    <row r="14" spans="1:10" ht="22.95" customHeight="1" x14ac:dyDescent="0.35">
      <c r="A14" s="36" t="s">
        <v>37</v>
      </c>
      <c r="B14" s="37">
        <f>[1]erdb!$AB$21</f>
        <v>-2.9503650521319869</v>
      </c>
      <c r="C14" s="37">
        <f>[1]erdb!$AB$22</f>
        <v>0.62074146952511011</v>
      </c>
      <c r="D14" s="37">
        <f>[1]erdb!$AB$23</f>
        <v>0.77552115999302007</v>
      </c>
      <c r="E14" s="37">
        <f>[1]erdb!$AB$24</f>
        <v>1.275450762086705</v>
      </c>
      <c r="F14" s="36"/>
      <c r="G14" s="37">
        <f>[1]itdb!$AB$21</f>
        <v>-3.1335618550109801</v>
      </c>
      <c r="H14" s="37">
        <f>[1]itdb!$AB$22</f>
        <v>0.75361205918671459</v>
      </c>
      <c r="I14" s="37">
        <f>[1]itdb!$AB$23</f>
        <v>0.6237088673150426</v>
      </c>
      <c r="J14" s="37">
        <f>[1]itdb!$AB$24</f>
        <v>1.1519889205444001</v>
      </c>
    </row>
    <row r="15" spans="1:10" ht="22.95" customHeight="1" x14ac:dyDescent="0.35">
      <c r="A15" s="40" t="s">
        <v>54</v>
      </c>
      <c r="B15" s="41">
        <f>[1]erdb!$AO$21</f>
        <v>72.453171462682093</v>
      </c>
      <c r="C15" s="41">
        <f>[1]erdb!$AO$22</f>
        <v>72.40805618552838</v>
      </c>
      <c r="D15" s="41">
        <f>[1]erdb!$AO$23</f>
        <v>73.039325407885443</v>
      </c>
      <c r="E15" s="41">
        <f>[1]erdb!$AO$24</f>
        <v>73.753303554980974</v>
      </c>
      <c r="F15" s="40"/>
      <c r="G15" s="41">
        <f>[1]itdb!$AO$21</f>
        <v>63.377973137534823</v>
      </c>
      <c r="H15" s="41">
        <f>[1]itdb!$AO$22</f>
        <v>64.342459067242345</v>
      </c>
      <c r="I15" s="41">
        <f>[1]itdb!$AO$23</f>
        <v>65.293622104524971</v>
      </c>
      <c r="J15" s="41">
        <f>[1]itdb!$AO$24</f>
        <v>66.293029819166435</v>
      </c>
    </row>
    <row r="16" spans="1:10" ht="22.95" customHeight="1" x14ac:dyDescent="0.35">
      <c r="A16" s="36" t="s">
        <v>55</v>
      </c>
      <c r="B16" s="37">
        <f>[1]erdb!$AP$21</f>
        <v>68.201310315481066</v>
      </c>
      <c r="C16" s="37">
        <f>[1]erdb!$AP$22</f>
        <v>68.473346045974296</v>
      </c>
      <c r="D16" s="37">
        <f>[1]erdb!$AP$23</f>
        <v>68.960348841202162</v>
      </c>
      <c r="E16" s="37">
        <f>[1]erdb!$AP$24</f>
        <v>69.786329275893848</v>
      </c>
      <c r="F16" s="36"/>
      <c r="G16" s="37">
        <f>[1]itdb!$AP$21</f>
        <v>57.470792638959665</v>
      </c>
      <c r="H16" s="37">
        <f>[1]itdb!$AP$22</f>
        <v>58.23164762589181</v>
      </c>
      <c r="I16" s="37">
        <f>[1]itdb!$AP$23</f>
        <v>58.831913939602686</v>
      </c>
      <c r="J16" s="37">
        <f>[1]itdb!$AP$24</f>
        <v>59.756117667840847</v>
      </c>
    </row>
    <row r="17" spans="1:10" ht="22.95" customHeight="1" x14ac:dyDescent="0.35">
      <c r="A17" s="40" t="s">
        <v>42</v>
      </c>
      <c r="B17" s="41">
        <f>[1]erdb!$AQ$21</f>
        <v>5.868426545539152</v>
      </c>
      <c r="C17" s="41">
        <f>[1]erdb!$AQ$22</f>
        <v>5.4340778455263656</v>
      </c>
      <c r="D17" s="41">
        <f>[1]erdb!$AQ$23</f>
        <v>5.5846306683480291</v>
      </c>
      <c r="E17" s="41">
        <f>[1]erdb!$AQ$24</f>
        <v>5.3787072414049213</v>
      </c>
      <c r="F17" s="40"/>
      <c r="G17" s="41">
        <f>[1]itdb!$AQ$21</f>
        <v>9.3205576103801153</v>
      </c>
      <c r="H17" s="41">
        <f>[1]itdb!$AQ$22</f>
        <v>9.4973234314285513</v>
      </c>
      <c r="I17" s="41">
        <f>[1]itdb!$AQ$23</f>
        <v>9.8963849096594494</v>
      </c>
      <c r="J17" s="41">
        <f>[1]itdb!$AQ$24</f>
        <v>9.8606326625241341</v>
      </c>
    </row>
    <row r="18" spans="1:10" ht="22.95" customHeight="1" x14ac:dyDescent="0.35">
      <c r="A18" s="61" t="s">
        <v>18</v>
      </c>
      <c r="B18" s="37"/>
      <c r="C18" s="37"/>
      <c r="D18" s="37"/>
      <c r="E18" s="37"/>
      <c r="F18" s="36"/>
      <c r="G18" s="37"/>
      <c r="H18" s="37"/>
      <c r="I18" s="37"/>
      <c r="J18" s="37"/>
    </row>
    <row r="19" spans="1:10" ht="22.95" customHeight="1" x14ac:dyDescent="0.35">
      <c r="A19" s="40" t="s">
        <v>136</v>
      </c>
      <c r="B19" s="41">
        <f>[1]erdb!$AR$21</f>
        <v>-3.7243872964437763</v>
      </c>
      <c r="C19" s="41">
        <f>[1]erdb!$AR$22</f>
        <v>4.7458249416444387</v>
      </c>
      <c r="D19" s="41">
        <f>[1]erdb!$AR$23</f>
        <v>3.8321367582917487</v>
      </c>
      <c r="E19" s="41">
        <f>[1]erdb!$AR$24</f>
        <v>4.0753015886423993</v>
      </c>
      <c r="F19" s="40"/>
      <c r="G19" s="41">
        <f>[1]itdb!$AR$21</f>
        <v>-2.6119963799355661</v>
      </c>
      <c r="H19" s="41">
        <f>[1]itdb!$AR$22</f>
        <v>3.6899351659981816</v>
      </c>
      <c r="I19" s="41">
        <f>[1]itdb!$AR$23</f>
        <v>3.5732111905629527</v>
      </c>
      <c r="J19" s="41">
        <f>[1]itdb!$AR$24</f>
        <v>3.8323917318547451</v>
      </c>
    </row>
    <row r="20" spans="1:10" ht="22.95" customHeight="1" x14ac:dyDescent="0.35">
      <c r="A20" s="36" t="s">
        <v>56</v>
      </c>
      <c r="B20" s="37">
        <f>[1]erdb!$AW$21</f>
        <v>120.18018583421438</v>
      </c>
      <c r="C20" s="37">
        <f>[1]erdb!$AW$22</f>
        <v>121.06460464687744</v>
      </c>
      <c r="D20" s="37">
        <f>[1]erdb!$AW$23</f>
        <v>121.37324632717336</v>
      </c>
      <c r="E20" s="37">
        <f>[1]erdb!$AW$24</f>
        <v>121.32258053131564</v>
      </c>
      <c r="F20" s="36"/>
      <c r="G20" s="37">
        <f>[1]itdb!$AS$21</f>
        <v>23.842124941497651</v>
      </c>
      <c r="H20" s="37">
        <f>[1]itdb!$AS$22</f>
        <v>25.545371237285345</v>
      </c>
      <c r="I20" s="37">
        <f>[1]itdb!$AS$23</f>
        <v>26.201259232995554</v>
      </c>
      <c r="J20" s="37">
        <f>[1]itdb!$AS$24</f>
        <v>26.924521036833532</v>
      </c>
    </row>
    <row r="21" spans="1:10" ht="3.9" customHeight="1" thickBot="1" x14ac:dyDescent="0.25">
      <c r="A21" s="59"/>
      <c r="B21" s="59"/>
      <c r="C21" s="59"/>
      <c r="D21" s="59"/>
      <c r="E21" s="59"/>
      <c r="F21" s="59"/>
      <c r="G21" s="59"/>
      <c r="H21" s="59"/>
      <c r="I21" s="59"/>
      <c r="J21" s="59"/>
    </row>
    <row r="22" spans="1:10" ht="3" customHeight="1" x14ac:dyDescent="0.2"/>
    <row r="23" spans="1:10" ht="12" customHeight="1" x14ac:dyDescent="0.2">
      <c r="A23" s="60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51</vt:i4>
      </vt:variant>
      <vt:variant>
        <vt:lpstr>Intervalli denominati</vt:lpstr>
      </vt:variant>
      <vt:variant>
        <vt:i4>1</vt:i4>
      </vt:variant>
    </vt:vector>
  </HeadingPairs>
  <TitlesOfParts>
    <vt:vector size="52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rova1</vt:lpstr>
      <vt:lpstr>rot1</vt:lpstr>
      <vt:lpstr>rot2</vt:lpstr>
      <vt:lpstr>rova2</vt:lpstr>
      <vt:lpstr>rox</vt:lpstr>
      <vt:lpstr>rom</vt:lpstr>
      <vt:lpstr>roul1</vt:lpstr>
      <vt:lpstr>roul2</vt:lpstr>
      <vt:lpstr>roml</vt:lpstr>
      <vt:lpstr>rois</vt:lpstr>
      <vt:lpstr>fcva1</vt:lpstr>
      <vt:lpstr>fct1</vt:lpstr>
      <vt:lpstr>fct2</vt:lpstr>
      <vt:lpstr>fcva2</vt:lpstr>
      <vt:lpstr>fcx</vt:lpstr>
      <vt:lpstr>fcm</vt:lpstr>
      <vt:lpstr>fcul1</vt:lpstr>
      <vt:lpstr>fcul2</vt:lpstr>
      <vt:lpstr>fcml</vt:lpstr>
      <vt:lpstr>fcis</vt:lpstr>
      <vt:lpstr>rnva1</vt:lpstr>
      <vt:lpstr>rnt1</vt:lpstr>
      <vt:lpstr>rnt2</vt:lpstr>
      <vt:lpstr>rnva2</vt:lpstr>
      <vt:lpstr>rnx</vt:lpstr>
      <vt:lpstr>rnm</vt:lpstr>
      <vt:lpstr>rnul1</vt:lpstr>
      <vt:lpstr>rnul2</vt:lpstr>
      <vt:lpstr>rnml</vt:lpstr>
      <vt:lpstr>rnis</vt:lpstr>
      <vt:lpstr>ucer</vt:lpstr>
      <vt:lpstr>db</vt:lpstr>
      <vt:lpstr>dbfc</vt:lpstr>
      <vt:lpstr>dbrn</vt:lpstr>
      <vt:lpstr>dbinr</vt:lpstr>
      <vt:lpstr>idx!Area_stampa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2022-04-27T14:57:57Z</cp:lastPrinted>
  <dcterms:created xsi:type="dcterms:W3CDTF">2015-09-18T10:22:16Z</dcterms:created>
  <dcterms:modified xsi:type="dcterms:W3CDTF">2022-04-27T15:29:04Z</dcterms:modified>
</cp:coreProperties>
</file>