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0"/>
  </bookViews>
  <sheets>
    <sheet name="MACCMOT0" sheetId="1" r:id="rId1"/>
  </sheets>
  <definedNames>
    <definedName name="_Regression_Int" localSheetId="0" hidden="1">1</definedName>
    <definedName name="ERC00">'MACCMOT0'!$W$9:$W$125</definedName>
    <definedName name="ERN98">'MACCMOT0'!$K$9:$K$126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<sst xmlns="http://schemas.openxmlformats.org/spreadsheetml/2006/main" count="287" uniqueCount="135">
  <si>
    <t>MACCHINE E MOTORI AGRICOLI. PROVINCE DELL'EMILIA-ROMAGNA.</t>
  </si>
  <si>
    <t>NUMERO MACCHINE.</t>
  </si>
  <si>
    <t>KILOVATTORI</t>
  </si>
  <si>
    <t>Generi macchina</t>
  </si>
  <si>
    <t>Piacenza</t>
  </si>
  <si>
    <t>Parma</t>
  </si>
  <si>
    <t>Reggio E.</t>
  </si>
  <si>
    <t>Modena</t>
  </si>
  <si>
    <t>Bologna</t>
  </si>
  <si>
    <t>Ferrara</t>
  </si>
  <si>
    <t>Ravenna</t>
  </si>
  <si>
    <t>Forlì</t>
  </si>
  <si>
    <t>Rimini</t>
  </si>
  <si>
    <t>Regione</t>
  </si>
  <si>
    <t>App. antibrina</t>
  </si>
  <si>
    <t>Autoirroratrice</t>
  </si>
  <si>
    <t>Altre macchine</t>
  </si>
  <si>
    <t>Altre macc. op. trainate</t>
  </si>
  <si>
    <t>Autosgranatrice</t>
  </si>
  <si>
    <t>Autotrebbiatrice</t>
  </si>
  <si>
    <t>Atomizzatore nebulizzatore</t>
  </si>
  <si>
    <t>Autoseminatrice</t>
  </si>
  <si>
    <t>Carro botte sup. 15. q.li</t>
  </si>
  <si>
    <t>Carro botte sup. 15. q.li 1 asse</t>
  </si>
  <si>
    <t>Carro botte sup. 15. q.li 2 assi</t>
  </si>
  <si>
    <t>Carro botte sup. 15. q.li 3 assi</t>
  </si>
  <si>
    <t>Carro botte sup. 15. q.li 4 assi</t>
  </si>
  <si>
    <t>Atomizzatore trainato con botte</t>
  </si>
  <si>
    <t>Carro botte spandiliquami</t>
  </si>
  <si>
    <t>Carro botte peso compl. fino 15 q.li</t>
  </si>
  <si>
    <t>Carro botte peso compl. fino 15 q.li 1 asse</t>
  </si>
  <si>
    <t>Carro botte peso compl. fino 15 q.li 2 assi</t>
  </si>
  <si>
    <t>Bollitore</t>
  </si>
  <si>
    <t>Bruciasterpaglie e lanciafiamme per diserbo</t>
  </si>
  <si>
    <t>Carica foraggi semovente</t>
  </si>
  <si>
    <t>Caricaballe portato</t>
  </si>
  <si>
    <t>Carica escavatore</t>
  </si>
  <si>
    <t>Carrello portaattr. motorizzato o telaio</t>
  </si>
  <si>
    <t>Carrello portatrattrice</t>
  </si>
  <si>
    <t>Caricatore semovente per prodotti agricoli</t>
  </si>
  <si>
    <t>Caricatore trainato per prodotti agricoli</t>
  </si>
  <si>
    <t>Carro taglia miscelatore</t>
  </si>
  <si>
    <t>Derivata</t>
  </si>
  <si>
    <t>Decespugliatore</t>
  </si>
  <si>
    <t>Desilatore</t>
  </si>
  <si>
    <t>Elicottero per tratt. antiparassitari</t>
  </si>
  <si>
    <t>Falciacaricatrice</t>
  </si>
  <si>
    <t>Falcia-condiziona-andanatrice</t>
  </si>
  <si>
    <t>Frantoio sassi rotativo</t>
  </si>
  <si>
    <t>Falciatrinciacaricatrice</t>
  </si>
  <si>
    <t>Gruppo elettrogeno</t>
  </si>
  <si>
    <t>Incubatrice allevatrice per pollame</t>
  </si>
  <si>
    <t>Idropulitore uso zootecnico</t>
  </si>
  <si>
    <t>Motoagricola</t>
  </si>
  <si>
    <t>Motobarca diserbo canali</t>
  </si>
  <si>
    <t>Motofalciatrice</t>
  </si>
  <si>
    <t>Motopompa irrigazione o irrorazione</t>
  </si>
  <si>
    <t>Motocarrello trasporti aziendali (dumper)</t>
  </si>
  <si>
    <t>Motoelev. a tappar./a corr. d"aria_a nastro</t>
  </si>
  <si>
    <t>Motoelevatore semovente (muletto)</t>
  </si>
  <si>
    <t>Motoseminatrice</t>
  </si>
  <si>
    <t>Motoscuotitore per frutteti</t>
  </si>
  <si>
    <t>Motopompa servizi aziendali</t>
  </si>
  <si>
    <t>Motoranghinatore</t>
  </si>
  <si>
    <t>Motorullo</t>
  </si>
  <si>
    <t>Motosega</t>
  </si>
  <si>
    <t>Mototrivella</t>
  </si>
  <si>
    <t>Motocompressore per forbici automatiche</t>
  </si>
  <si>
    <t>Mototroncatrice</t>
  </si>
  <si>
    <t>Mietitrabbiatrice semovente</t>
  </si>
  <si>
    <t>Mungitrice</t>
  </si>
  <si>
    <t>Motozappatrice</t>
  </si>
  <si>
    <t>Pigiatrice</t>
  </si>
  <si>
    <t>Piantapatate</t>
  </si>
  <si>
    <t>Raccogli-imballatrice o pressa raccoglitrice</t>
  </si>
  <si>
    <t>Raccoglimballatrice trainata</t>
  </si>
  <si>
    <t>Piattaforma semovente potatura vivai</t>
  </si>
  <si>
    <t>Piattaforma semovente raccoglifrutta e potat.</t>
  </si>
  <si>
    <t>Rimorchio di peso compl. sup. a 15 q.li</t>
  </si>
  <si>
    <t>Rimorchio di peso compl.sup.a 15 q.li 1 asse</t>
  </si>
  <si>
    <t>Rimorchio di peso compl.sup.a 15 q.li 2 assi</t>
  </si>
  <si>
    <t>Rimorchio di peso compl.sup.a 15 q.li 3 assi</t>
  </si>
  <si>
    <t>Rimorchio di peso compl.sup.a 15 q.li 4 assi</t>
  </si>
  <si>
    <t>Rimorchio spandiconcime</t>
  </si>
  <si>
    <t>Rimorchio spandiletame</t>
  </si>
  <si>
    <t>Rimorchio di peso compl. fino a 15 q.li</t>
  </si>
  <si>
    <t>Rimorchio di peso fino a 15 q.li 1 asse</t>
  </si>
  <si>
    <t>Rimorchio di peso compl.fino a 15 q.li 2 assi</t>
  </si>
  <si>
    <t>Rasaerba</t>
  </si>
  <si>
    <t>Raccoglibietole trainata</t>
  </si>
  <si>
    <t>Essicatoio prodotti agricoli</t>
  </si>
  <si>
    <t>Raccoglifagiolini</t>
  </si>
  <si>
    <t>Raccoglimais in pannocchie</t>
  </si>
  <si>
    <t>Raccogliolive</t>
  </si>
  <si>
    <t>Raccoglipatate</t>
  </si>
  <si>
    <t>Raccoglipiselli</t>
  </si>
  <si>
    <t>Raccoglipomodori</t>
  </si>
  <si>
    <t>Impianto ris.per serre e tunnel ge. aria</t>
  </si>
  <si>
    <t>Impianto riscaldamento lcali per allevamento</t>
  </si>
  <si>
    <t>Raccoglitrici varie</t>
  </si>
  <si>
    <t>Raccogliverdure</t>
  </si>
  <si>
    <t>Soffiatrice</t>
  </si>
  <si>
    <t>Spazzaneve</t>
  </si>
  <si>
    <t>Scavaraccoglibietole</t>
  </si>
  <si>
    <t>Stereovaporizzatore/app. prod. vapore</t>
  </si>
  <si>
    <t>Trattrice</t>
  </si>
  <si>
    <t>Tagliasiepe</t>
  </si>
  <si>
    <t>Trinciaforaggi</t>
  </si>
  <si>
    <t>Trinciainsilatrice</t>
  </si>
  <si>
    <t>Termonebulizzatore</t>
  </si>
  <si>
    <t>Unità tecnica indipendente motore</t>
  </si>
  <si>
    <t>Vendemmiatrice semovente</t>
  </si>
  <si>
    <t>Vendemmiatrice trainata</t>
  </si>
  <si>
    <t>Zollatrice</t>
  </si>
  <si>
    <t>TOTALE GENERALE</t>
  </si>
  <si>
    <t>=</t>
  </si>
  <si>
    <t>TRATTRICI</t>
  </si>
  <si>
    <t>DERIVATE</t>
  </si>
  <si>
    <t>MIETITREBBIATRICI E AUTOTREBBIATRICI</t>
  </si>
  <si>
    <t>MOTOAGRICOLE</t>
  </si>
  <si>
    <t>MOTOCOLTIVATORI</t>
  </si>
  <si>
    <t>MOTOZAPPATRICI</t>
  </si>
  <si>
    <t>MOTOFALCIATRICI</t>
  </si>
  <si>
    <t>ALTRE MACCHINE</t>
  </si>
  <si>
    <t>TOTALE MACCHINE E MOTORI</t>
  </si>
  <si>
    <t>APPARECCHI SENZA MOTORI</t>
  </si>
  <si>
    <t>CARRELLI PORTA TRATTRICI</t>
  </si>
  <si>
    <t>RIMORCHI DI PESO SUP. A 15 Q.LI</t>
  </si>
  <si>
    <t>RIMORCHI DI PESOFINO A 15 Q.LI</t>
  </si>
  <si>
    <t>TOTALE RIMORCHI</t>
  </si>
  <si>
    <t>Fonte: UMA Regione Emilia-Romagna</t>
  </si>
  <si>
    <t>SITUAZIONE AL 31 DICEMBRE 2008.</t>
  </si>
  <si>
    <t>FILE: MACCMO08.XLS</t>
  </si>
  <si>
    <t>(a) I dati si riferiscono al parco meccanico delle aziende che hanno terreni in Emilia-Romagna, indipendentemente dalla sede legale dell'azienda.</t>
  </si>
  <si>
    <t>Motocoltivatrice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</si>
</sst>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0.0"/>
    <numFmt numFmtId="166" formatCode="#,##0.0"/>
  </numFmts>
  <fonts count="39">
    <font>
      <sz val="10"/>
      <name val="Courier"/>
      <family val="0"/>
    </font>
    <font>
      <sz val="10"/>
      <name val="Arial"/>
      <family val="0"/>
    </font>
    <font>
      <sz val="8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2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fill"/>
      <protection/>
    </xf>
    <xf numFmtId="0" fontId="3" fillId="0" borderId="11" xfId="0" applyFont="1" applyBorder="1" applyAlignment="1" applyProtection="1">
      <alignment horizontal="fill"/>
      <protection/>
    </xf>
    <xf numFmtId="164" fontId="4" fillId="0" borderId="0" xfId="0" applyNumberFormat="1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fill"/>
      <protection/>
    </xf>
    <xf numFmtId="164" fontId="3" fillId="0" borderId="0" xfId="0" applyNumberFormat="1" applyFont="1" applyAlignment="1" applyProtection="1">
      <alignment horizontal="fill"/>
      <protection/>
    </xf>
    <xf numFmtId="0" fontId="3" fillId="0" borderId="0" xfId="0" applyFont="1" applyAlignment="1" quotePrefix="1">
      <alignment/>
    </xf>
    <xf numFmtId="0" fontId="3" fillId="0" borderId="0" xfId="0" applyFont="1" applyAlignment="1" applyProtection="1">
      <alignment horizontal="left"/>
      <protection locked="0"/>
    </xf>
    <xf numFmtId="166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 horizontal="fill"/>
      <protection/>
    </xf>
    <xf numFmtId="166" fontId="4" fillId="0" borderId="0" xfId="0" applyNumberFormat="1" applyFont="1" applyAlignment="1" applyProtection="1">
      <alignment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31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625" defaultRowHeight="12.75"/>
  <cols>
    <col min="1" max="1" width="31.375" style="2" customWidth="1"/>
    <col min="2" max="12" width="9.625" style="2" customWidth="1"/>
    <col min="13" max="13" width="45.625" style="2" customWidth="1"/>
    <col min="14" max="21" width="10.625" style="2" customWidth="1"/>
    <col min="22" max="22" width="9.625" style="2" customWidth="1"/>
    <col min="23" max="23" width="11.625" style="2" customWidth="1"/>
    <col min="24" max="16384" width="9.625" style="2" customWidth="1"/>
  </cols>
  <sheetData>
    <row r="1" spans="1:13" ht="12">
      <c r="A1" s="1" t="s">
        <v>0</v>
      </c>
      <c r="M1" s="1" t="s">
        <v>0</v>
      </c>
    </row>
    <row r="2" spans="1:13" ht="12">
      <c r="A2" s="3" t="s">
        <v>131</v>
      </c>
      <c r="B2" s="4"/>
      <c r="C2" s="4"/>
      <c r="D2" s="4"/>
      <c r="M2" s="4" t="str">
        <f>A2</f>
        <v>SITUAZIONE AL 31 DICEMBRE 2008.</v>
      </c>
    </row>
    <row r="3" spans="1:13" ht="12">
      <c r="A3" s="1" t="s">
        <v>1</v>
      </c>
      <c r="M3" s="1" t="s">
        <v>2</v>
      </c>
    </row>
    <row r="4" spans="1:14" ht="12">
      <c r="A4" s="3" t="s">
        <v>132</v>
      </c>
      <c r="B4" s="1"/>
      <c r="N4" s="1"/>
    </row>
    <row r="5" ht="12.75" thickBot="1"/>
    <row r="6" spans="1:23" ht="12.7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1" t="s">
        <v>11</v>
      </c>
      <c r="J7" s="1" t="s">
        <v>12</v>
      </c>
      <c r="K7" s="1" t="s">
        <v>13</v>
      </c>
      <c r="M7" s="1" t="s">
        <v>3</v>
      </c>
      <c r="N7" s="1" t="s">
        <v>4</v>
      </c>
      <c r="O7" s="1" t="s">
        <v>5</v>
      </c>
      <c r="P7" s="1" t="s">
        <v>6</v>
      </c>
      <c r="Q7" s="1" t="s">
        <v>7</v>
      </c>
      <c r="R7" s="1" t="s">
        <v>8</v>
      </c>
      <c r="S7" s="1" t="s">
        <v>9</v>
      </c>
      <c r="T7" s="1" t="s">
        <v>10</v>
      </c>
      <c r="U7" s="1" t="s">
        <v>11</v>
      </c>
      <c r="V7" s="1" t="s">
        <v>12</v>
      </c>
      <c r="W7" s="1" t="s">
        <v>13</v>
      </c>
    </row>
    <row r="8" spans="1:23" ht="12.75" thickBo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12">
      <c r="A9" s="1" t="s">
        <v>14</v>
      </c>
      <c r="B9" s="7">
        <v>0</v>
      </c>
      <c r="C9" s="7">
        <v>0</v>
      </c>
      <c r="D9" s="7">
        <v>0</v>
      </c>
      <c r="E9" s="7">
        <v>0</v>
      </c>
      <c r="F9" s="7">
        <v>32</v>
      </c>
      <c r="G9" s="7">
        <v>1</v>
      </c>
      <c r="H9" s="7">
        <v>102</v>
      </c>
      <c r="I9" s="7">
        <v>0</v>
      </c>
      <c r="J9" s="7">
        <v>0</v>
      </c>
      <c r="K9" s="8">
        <f aca="true" t="shared" si="0" ref="K9:K40">SUM(B9:J9)</f>
        <v>135</v>
      </c>
      <c r="M9" s="1" t="s">
        <v>14</v>
      </c>
      <c r="N9" s="15">
        <v>0</v>
      </c>
      <c r="O9" s="15">
        <v>0</v>
      </c>
      <c r="P9" s="15">
        <v>0</v>
      </c>
      <c r="Q9" s="15">
        <v>0</v>
      </c>
      <c r="R9" s="15">
        <v>3777.2</v>
      </c>
      <c r="S9" s="15">
        <v>240</v>
      </c>
      <c r="T9" s="15">
        <v>9882.1</v>
      </c>
      <c r="U9" s="15">
        <v>0</v>
      </c>
      <c r="V9" s="15">
        <v>0</v>
      </c>
      <c r="W9" s="13">
        <f aca="true" t="shared" si="1" ref="W9:W40">SUM(N9:V9)</f>
        <v>13899.3</v>
      </c>
    </row>
    <row r="10" spans="1:23" ht="12">
      <c r="A10" s="1" t="s">
        <v>15</v>
      </c>
      <c r="B10" s="7">
        <v>28</v>
      </c>
      <c r="C10" s="7">
        <v>6</v>
      </c>
      <c r="D10" s="7">
        <v>4</v>
      </c>
      <c r="E10" s="7">
        <v>11</v>
      </c>
      <c r="F10" s="7">
        <v>199</v>
      </c>
      <c r="G10" s="7">
        <v>66</v>
      </c>
      <c r="H10" s="7">
        <v>201</v>
      </c>
      <c r="I10" s="7">
        <v>80</v>
      </c>
      <c r="J10" s="7">
        <v>24</v>
      </c>
      <c r="K10" s="8">
        <f t="shared" si="0"/>
        <v>619</v>
      </c>
      <c r="M10" s="1" t="s">
        <v>15</v>
      </c>
      <c r="N10" s="15">
        <v>2379.8</v>
      </c>
      <c r="O10" s="15">
        <v>338.3</v>
      </c>
      <c r="P10" s="15">
        <v>336.5</v>
      </c>
      <c r="Q10" s="15">
        <v>405.6</v>
      </c>
      <c r="R10" s="15">
        <v>7073.6</v>
      </c>
      <c r="S10" s="15">
        <v>4056.7</v>
      </c>
      <c r="T10" s="15">
        <v>6987.7</v>
      </c>
      <c r="U10" s="15">
        <v>2515</v>
      </c>
      <c r="V10" s="15">
        <v>1045.3</v>
      </c>
      <c r="W10" s="13">
        <f t="shared" si="1"/>
        <v>25138.5</v>
      </c>
    </row>
    <row r="11" spans="1:23" ht="12">
      <c r="A11" s="1" t="s">
        <v>16</v>
      </c>
      <c r="B11" s="7">
        <v>104</v>
      </c>
      <c r="C11" s="7">
        <v>53</v>
      </c>
      <c r="D11" s="7">
        <v>72</v>
      </c>
      <c r="E11" s="7">
        <v>116</v>
      </c>
      <c r="F11" s="7">
        <v>183</v>
      </c>
      <c r="G11" s="7">
        <v>86</v>
      </c>
      <c r="H11" s="7">
        <v>148</v>
      </c>
      <c r="I11" s="7">
        <v>77</v>
      </c>
      <c r="J11" s="7">
        <v>39</v>
      </c>
      <c r="K11" s="8">
        <f t="shared" si="0"/>
        <v>878</v>
      </c>
      <c r="M11" s="1" t="s">
        <v>16</v>
      </c>
      <c r="N11" s="15">
        <v>7837.7</v>
      </c>
      <c r="O11" s="15">
        <v>2033.2</v>
      </c>
      <c r="P11" s="15">
        <v>5474.4</v>
      </c>
      <c r="Q11" s="15">
        <v>4415.7</v>
      </c>
      <c r="R11" s="15">
        <v>7674.2</v>
      </c>
      <c r="S11" s="15">
        <v>2920.3</v>
      </c>
      <c r="T11" s="15">
        <v>7228.7</v>
      </c>
      <c r="U11" s="15">
        <v>3230.2</v>
      </c>
      <c r="V11" s="15">
        <v>1945.3</v>
      </c>
      <c r="W11" s="13">
        <f t="shared" si="1"/>
        <v>42759.7</v>
      </c>
    </row>
    <row r="12" spans="1:23" ht="12">
      <c r="A12" s="1" t="s">
        <v>17</v>
      </c>
      <c r="B12" s="7">
        <v>402</v>
      </c>
      <c r="C12" s="7">
        <v>223</v>
      </c>
      <c r="D12" s="7">
        <v>144</v>
      </c>
      <c r="E12" s="7">
        <v>124</v>
      </c>
      <c r="F12" s="7">
        <v>356</v>
      </c>
      <c r="G12" s="7">
        <v>290</v>
      </c>
      <c r="H12" s="7">
        <v>323</v>
      </c>
      <c r="I12" s="7">
        <v>77</v>
      </c>
      <c r="J12" s="7">
        <v>33</v>
      </c>
      <c r="K12" s="8">
        <f t="shared" si="0"/>
        <v>1972</v>
      </c>
      <c r="M12" s="1" t="s">
        <v>17</v>
      </c>
      <c r="N12" s="15">
        <v>477</v>
      </c>
      <c r="O12" s="15">
        <v>199.5</v>
      </c>
      <c r="P12" s="15">
        <v>7.3</v>
      </c>
      <c r="Q12" s="15">
        <v>239.3</v>
      </c>
      <c r="R12" s="15">
        <v>416.8</v>
      </c>
      <c r="S12" s="15">
        <v>2813.9</v>
      </c>
      <c r="T12" s="15">
        <v>555.6</v>
      </c>
      <c r="U12" s="15">
        <v>184</v>
      </c>
      <c r="V12" s="15">
        <v>0</v>
      </c>
      <c r="W12" s="13">
        <f t="shared" si="1"/>
        <v>4893.400000000001</v>
      </c>
    </row>
    <row r="13" spans="1:23" ht="12">
      <c r="A13" s="1" t="s">
        <v>18</v>
      </c>
      <c r="B13" s="7">
        <v>0</v>
      </c>
      <c r="C13" s="7">
        <v>0</v>
      </c>
      <c r="D13" s="7">
        <v>1</v>
      </c>
      <c r="E13" s="7">
        <v>1</v>
      </c>
      <c r="F13" s="7">
        <v>0</v>
      </c>
      <c r="G13" s="7">
        <v>0</v>
      </c>
      <c r="H13" s="7">
        <v>1</v>
      </c>
      <c r="I13" s="7">
        <v>1</v>
      </c>
      <c r="J13" s="7">
        <v>1</v>
      </c>
      <c r="K13" s="8">
        <f t="shared" si="0"/>
        <v>5</v>
      </c>
      <c r="M13" s="1" t="s">
        <v>18</v>
      </c>
      <c r="N13" s="15">
        <v>0</v>
      </c>
      <c r="O13" s="15">
        <v>0</v>
      </c>
      <c r="P13" s="15">
        <v>15.4</v>
      </c>
      <c r="Q13" s="15">
        <v>11.7</v>
      </c>
      <c r="R13" s="15">
        <v>0</v>
      </c>
      <c r="S13" s="15">
        <v>0</v>
      </c>
      <c r="T13" s="15">
        <v>5.1</v>
      </c>
      <c r="U13" s="15">
        <v>23.5</v>
      </c>
      <c r="V13" s="15">
        <v>11.7</v>
      </c>
      <c r="W13" s="13">
        <f t="shared" si="1"/>
        <v>67.4</v>
      </c>
    </row>
    <row r="14" spans="1:23" ht="12">
      <c r="A14" s="1" t="s">
        <v>19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7</v>
      </c>
      <c r="J14" s="7">
        <v>1</v>
      </c>
      <c r="K14" s="8">
        <f t="shared" si="0"/>
        <v>8</v>
      </c>
      <c r="M14" s="1" t="s">
        <v>19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216.9</v>
      </c>
      <c r="V14" s="15">
        <v>33</v>
      </c>
      <c r="W14" s="13">
        <f t="shared" si="1"/>
        <v>249.9</v>
      </c>
    </row>
    <row r="15" spans="1:23" ht="12">
      <c r="A15" s="1" t="s">
        <v>20</v>
      </c>
      <c r="B15" s="7">
        <v>550</v>
      </c>
      <c r="C15" s="7">
        <v>13</v>
      </c>
      <c r="D15" s="7">
        <v>23</v>
      </c>
      <c r="E15" s="7">
        <v>187</v>
      </c>
      <c r="F15" s="7">
        <v>162</v>
      </c>
      <c r="G15" s="7">
        <v>145</v>
      </c>
      <c r="H15" s="7">
        <v>168</v>
      </c>
      <c r="I15" s="7">
        <v>51</v>
      </c>
      <c r="J15" s="7">
        <v>38</v>
      </c>
      <c r="K15" s="8">
        <f t="shared" si="0"/>
        <v>1337</v>
      </c>
      <c r="M15" s="1" t="s">
        <v>20</v>
      </c>
      <c r="N15" s="15">
        <v>2144</v>
      </c>
      <c r="O15" s="15">
        <v>396.1</v>
      </c>
      <c r="P15" s="15">
        <v>1442</v>
      </c>
      <c r="Q15" s="15">
        <v>7370.9</v>
      </c>
      <c r="R15" s="15">
        <v>4720.3</v>
      </c>
      <c r="S15" s="15">
        <v>5286.2</v>
      </c>
      <c r="T15" s="15">
        <v>5624.1</v>
      </c>
      <c r="U15" s="15">
        <v>761.8</v>
      </c>
      <c r="V15" s="15">
        <v>454.2</v>
      </c>
      <c r="W15" s="13">
        <f t="shared" si="1"/>
        <v>28199.6</v>
      </c>
    </row>
    <row r="16" spans="1:23" ht="12">
      <c r="A16" s="1" t="s">
        <v>21</v>
      </c>
      <c r="B16" s="7">
        <v>2</v>
      </c>
      <c r="C16" s="7">
        <v>2</v>
      </c>
      <c r="D16" s="7">
        <v>1</v>
      </c>
      <c r="E16" s="7">
        <v>4</v>
      </c>
      <c r="F16" s="7">
        <v>68</v>
      </c>
      <c r="G16" s="7">
        <v>33</v>
      </c>
      <c r="H16" s="7">
        <v>151</v>
      </c>
      <c r="I16" s="7">
        <v>28</v>
      </c>
      <c r="J16" s="7">
        <v>6</v>
      </c>
      <c r="K16" s="8">
        <f t="shared" si="0"/>
        <v>295</v>
      </c>
      <c r="M16" s="1" t="s">
        <v>21</v>
      </c>
      <c r="N16" s="15">
        <v>14.5</v>
      </c>
      <c r="O16" s="15">
        <v>30.8</v>
      </c>
      <c r="P16" s="15">
        <v>6.6</v>
      </c>
      <c r="Q16" s="15">
        <v>29.5</v>
      </c>
      <c r="R16" s="15">
        <v>617</v>
      </c>
      <c r="S16" s="15">
        <v>363.4</v>
      </c>
      <c r="T16" s="15">
        <v>2054.6</v>
      </c>
      <c r="U16" s="15">
        <v>591</v>
      </c>
      <c r="V16" s="15">
        <v>110.7</v>
      </c>
      <c r="W16" s="13">
        <f t="shared" si="1"/>
        <v>3818.0999999999995</v>
      </c>
    </row>
    <row r="17" spans="1:23" ht="12">
      <c r="A17" s="1" t="s">
        <v>22</v>
      </c>
      <c r="B17" s="7">
        <v>1</v>
      </c>
      <c r="C17" s="7">
        <v>1</v>
      </c>
      <c r="D17" s="7">
        <v>3</v>
      </c>
      <c r="E17" s="7">
        <v>5</v>
      </c>
      <c r="F17" s="7">
        <v>5</v>
      </c>
      <c r="G17" s="7">
        <v>3</v>
      </c>
      <c r="H17" s="7">
        <v>0</v>
      </c>
      <c r="I17" s="7">
        <v>1</v>
      </c>
      <c r="J17" s="7">
        <v>0</v>
      </c>
      <c r="K17" s="8">
        <f t="shared" si="0"/>
        <v>19</v>
      </c>
      <c r="M17" s="1" t="s">
        <v>22</v>
      </c>
      <c r="N17" s="15"/>
      <c r="O17" s="15"/>
      <c r="P17" s="15"/>
      <c r="Q17" s="15"/>
      <c r="R17" s="15"/>
      <c r="S17" s="15"/>
      <c r="T17" s="15"/>
      <c r="U17" s="15"/>
      <c r="V17" s="15"/>
      <c r="W17" s="13">
        <f t="shared" si="1"/>
        <v>0</v>
      </c>
    </row>
    <row r="18" spans="1:23" ht="12">
      <c r="A18" s="1" t="s">
        <v>23</v>
      </c>
      <c r="B18" s="7">
        <v>85</v>
      </c>
      <c r="C18" s="7">
        <v>165</v>
      </c>
      <c r="D18" s="7">
        <v>106</v>
      </c>
      <c r="E18" s="7">
        <v>344</v>
      </c>
      <c r="F18" s="7">
        <v>141</v>
      </c>
      <c r="G18" s="7">
        <v>84</v>
      </c>
      <c r="H18" s="7">
        <v>158</v>
      </c>
      <c r="I18" s="7">
        <v>118</v>
      </c>
      <c r="J18" s="7">
        <v>24</v>
      </c>
      <c r="K18" s="8">
        <f t="shared" si="0"/>
        <v>1225</v>
      </c>
      <c r="M18" s="1" t="s">
        <v>23</v>
      </c>
      <c r="N18" s="15"/>
      <c r="O18" s="15"/>
      <c r="P18" s="15"/>
      <c r="Q18" s="15"/>
      <c r="R18" s="15"/>
      <c r="S18" s="15"/>
      <c r="T18" s="15"/>
      <c r="U18" s="15"/>
      <c r="V18" s="15"/>
      <c r="W18" s="13">
        <f t="shared" si="1"/>
        <v>0</v>
      </c>
    </row>
    <row r="19" spans="1:23" ht="12">
      <c r="A19" s="1" t="s">
        <v>24</v>
      </c>
      <c r="B19" s="7">
        <v>30</v>
      </c>
      <c r="C19" s="7">
        <v>71</v>
      </c>
      <c r="D19" s="7">
        <v>82</v>
      </c>
      <c r="E19" s="7">
        <v>84</v>
      </c>
      <c r="F19" s="7">
        <v>20</v>
      </c>
      <c r="G19" s="7">
        <v>12</v>
      </c>
      <c r="H19" s="7">
        <v>21</v>
      </c>
      <c r="I19" s="7">
        <v>21</v>
      </c>
      <c r="J19" s="7">
        <v>4</v>
      </c>
      <c r="K19" s="8">
        <f t="shared" si="0"/>
        <v>345</v>
      </c>
      <c r="M19" s="1" t="s">
        <v>24</v>
      </c>
      <c r="N19" s="15"/>
      <c r="O19" s="15"/>
      <c r="P19" s="15"/>
      <c r="Q19" s="15"/>
      <c r="R19" s="15"/>
      <c r="S19" s="15"/>
      <c r="T19" s="15"/>
      <c r="U19" s="15"/>
      <c r="V19" s="15"/>
      <c r="W19" s="13">
        <f t="shared" si="1"/>
        <v>0</v>
      </c>
    </row>
    <row r="20" spans="1:23" ht="12">
      <c r="A20" s="1" t="s">
        <v>25</v>
      </c>
      <c r="B20" s="7">
        <v>4</v>
      </c>
      <c r="C20" s="7">
        <v>10</v>
      </c>
      <c r="D20" s="7">
        <v>25</v>
      </c>
      <c r="E20" s="7">
        <v>11</v>
      </c>
      <c r="F20" s="7">
        <v>8</v>
      </c>
      <c r="G20" s="7">
        <v>2</v>
      </c>
      <c r="H20" s="7">
        <v>1</v>
      </c>
      <c r="I20" s="7">
        <v>4</v>
      </c>
      <c r="J20" s="7">
        <v>0</v>
      </c>
      <c r="K20" s="8">
        <f t="shared" si="0"/>
        <v>65</v>
      </c>
      <c r="M20" s="1" t="s">
        <v>25</v>
      </c>
      <c r="N20" s="15"/>
      <c r="O20" s="15"/>
      <c r="P20" s="15"/>
      <c r="Q20" s="15"/>
      <c r="R20" s="15"/>
      <c r="S20" s="15"/>
      <c r="T20" s="15"/>
      <c r="U20" s="15"/>
      <c r="V20" s="15"/>
      <c r="W20" s="13">
        <f t="shared" si="1"/>
        <v>0</v>
      </c>
    </row>
    <row r="21" spans="1:23" ht="12">
      <c r="A21" s="1" t="s">
        <v>26</v>
      </c>
      <c r="B21" s="7">
        <v>0</v>
      </c>
      <c r="C21" s="7">
        <v>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 t="shared" si="0"/>
        <v>1</v>
      </c>
      <c r="M21" s="1" t="s">
        <v>26</v>
      </c>
      <c r="N21" s="15"/>
      <c r="O21" s="15"/>
      <c r="P21" s="15"/>
      <c r="Q21" s="15"/>
      <c r="R21" s="15"/>
      <c r="S21" s="15"/>
      <c r="T21" s="15"/>
      <c r="U21" s="15"/>
      <c r="V21" s="15"/>
      <c r="W21" s="13">
        <f t="shared" si="1"/>
        <v>0</v>
      </c>
    </row>
    <row r="22" spans="1:23" ht="12">
      <c r="A22" s="1" t="s">
        <v>27</v>
      </c>
      <c r="B22" s="7">
        <v>78</v>
      </c>
      <c r="C22" s="7">
        <v>8</v>
      </c>
      <c r="D22" s="7">
        <v>37</v>
      </c>
      <c r="E22" s="7">
        <v>43</v>
      </c>
      <c r="F22" s="7">
        <v>36</v>
      </c>
      <c r="G22" s="7">
        <v>6</v>
      </c>
      <c r="H22" s="7">
        <v>700</v>
      </c>
      <c r="I22" s="7">
        <v>158</v>
      </c>
      <c r="J22" s="7">
        <v>7</v>
      </c>
      <c r="K22" s="8">
        <f t="shared" si="0"/>
        <v>1073</v>
      </c>
      <c r="M22" s="1" t="s">
        <v>27</v>
      </c>
      <c r="N22" s="15"/>
      <c r="O22" s="15"/>
      <c r="P22" s="15"/>
      <c r="Q22" s="15"/>
      <c r="R22" s="15"/>
      <c r="S22" s="15"/>
      <c r="T22" s="15"/>
      <c r="U22" s="15"/>
      <c r="V22" s="15"/>
      <c r="W22" s="13">
        <f t="shared" si="1"/>
        <v>0</v>
      </c>
    </row>
    <row r="23" spans="1:23" ht="12">
      <c r="A23" s="1" t="s">
        <v>28</v>
      </c>
      <c r="B23" s="7">
        <v>99</v>
      </c>
      <c r="C23" s="7">
        <v>60</v>
      </c>
      <c r="D23" s="7">
        <v>2</v>
      </c>
      <c r="E23" s="7">
        <v>73</v>
      </c>
      <c r="F23" s="7">
        <v>19</v>
      </c>
      <c r="G23" s="7">
        <v>5</v>
      </c>
      <c r="H23" s="7">
        <v>12</v>
      </c>
      <c r="I23" s="7">
        <v>20</v>
      </c>
      <c r="J23" s="7">
        <v>1</v>
      </c>
      <c r="K23" s="8">
        <f t="shared" si="0"/>
        <v>291</v>
      </c>
      <c r="M23" s="1" t="s">
        <v>28</v>
      </c>
      <c r="N23" s="15"/>
      <c r="O23" s="15"/>
      <c r="P23" s="15"/>
      <c r="Q23" s="15"/>
      <c r="R23" s="15"/>
      <c r="S23" s="15"/>
      <c r="T23" s="15"/>
      <c r="U23" s="15"/>
      <c r="V23" s="15"/>
      <c r="W23" s="13">
        <f t="shared" si="1"/>
        <v>0</v>
      </c>
    </row>
    <row r="24" spans="1:23" ht="12">
      <c r="A24" s="1" t="s">
        <v>29</v>
      </c>
      <c r="B24" s="7">
        <v>0</v>
      </c>
      <c r="C24" s="7">
        <v>0</v>
      </c>
      <c r="D24" s="7">
        <v>0</v>
      </c>
      <c r="E24" s="7">
        <v>1</v>
      </c>
      <c r="F24" s="7">
        <v>3</v>
      </c>
      <c r="G24" s="7">
        <v>0</v>
      </c>
      <c r="H24" s="7">
        <v>1</v>
      </c>
      <c r="I24" s="7">
        <v>0</v>
      </c>
      <c r="J24" s="7">
        <v>0</v>
      </c>
      <c r="K24" s="8">
        <f t="shared" si="0"/>
        <v>5</v>
      </c>
      <c r="M24" s="1" t="s">
        <v>29</v>
      </c>
      <c r="N24" s="15"/>
      <c r="O24" s="15"/>
      <c r="P24" s="15"/>
      <c r="Q24" s="15"/>
      <c r="R24" s="15"/>
      <c r="S24" s="15"/>
      <c r="T24" s="15"/>
      <c r="U24" s="15"/>
      <c r="V24" s="15"/>
      <c r="W24" s="13">
        <f t="shared" si="1"/>
        <v>0</v>
      </c>
    </row>
    <row r="25" spans="1:23" ht="12">
      <c r="A25" s="1" t="s">
        <v>30</v>
      </c>
      <c r="B25" s="7">
        <v>1</v>
      </c>
      <c r="C25" s="7">
        <v>2</v>
      </c>
      <c r="D25" s="7">
        <v>4</v>
      </c>
      <c r="E25" s="7">
        <v>3</v>
      </c>
      <c r="F25" s="7">
        <v>7</v>
      </c>
      <c r="G25" s="7">
        <v>4</v>
      </c>
      <c r="H25" s="7">
        <v>3</v>
      </c>
      <c r="I25" s="7">
        <v>3</v>
      </c>
      <c r="J25" s="7">
        <v>3</v>
      </c>
      <c r="K25" s="8">
        <f t="shared" si="0"/>
        <v>30</v>
      </c>
      <c r="M25" s="1" t="s">
        <v>30</v>
      </c>
      <c r="N25" s="15"/>
      <c r="O25" s="15"/>
      <c r="P25" s="15"/>
      <c r="Q25" s="15"/>
      <c r="R25" s="15"/>
      <c r="S25" s="15"/>
      <c r="T25" s="15"/>
      <c r="U25" s="15"/>
      <c r="V25" s="15"/>
      <c r="W25" s="13">
        <f t="shared" si="1"/>
        <v>0</v>
      </c>
    </row>
    <row r="26" spans="1:23" ht="12">
      <c r="A26" s="1" t="s">
        <v>31</v>
      </c>
      <c r="B26" s="7">
        <v>0</v>
      </c>
      <c r="C26" s="7">
        <v>2</v>
      </c>
      <c r="D26" s="7">
        <v>2</v>
      </c>
      <c r="E26" s="7">
        <v>4</v>
      </c>
      <c r="F26" s="7">
        <v>1</v>
      </c>
      <c r="G26" s="7">
        <v>2</v>
      </c>
      <c r="H26" s="7">
        <v>0</v>
      </c>
      <c r="I26" s="7">
        <v>0</v>
      </c>
      <c r="J26" s="7">
        <v>0</v>
      </c>
      <c r="K26" s="8">
        <f t="shared" si="0"/>
        <v>11</v>
      </c>
      <c r="M26" s="1" t="s">
        <v>31</v>
      </c>
      <c r="N26" s="15"/>
      <c r="O26" s="15"/>
      <c r="P26" s="15"/>
      <c r="Q26" s="15"/>
      <c r="R26" s="15"/>
      <c r="S26" s="15"/>
      <c r="T26" s="15"/>
      <c r="U26" s="15"/>
      <c r="V26" s="15"/>
      <c r="W26" s="13">
        <f t="shared" si="1"/>
        <v>0</v>
      </c>
    </row>
    <row r="27" spans="1:23" ht="12">
      <c r="A27" s="1" t="s">
        <v>32</v>
      </c>
      <c r="B27" s="7">
        <v>71</v>
      </c>
      <c r="C27" s="7">
        <v>149</v>
      </c>
      <c r="D27" s="7">
        <v>119</v>
      </c>
      <c r="E27" s="7">
        <v>39</v>
      </c>
      <c r="F27" s="7">
        <v>19</v>
      </c>
      <c r="G27" s="7">
        <v>8</v>
      </c>
      <c r="H27" s="7">
        <v>83</v>
      </c>
      <c r="I27" s="7">
        <v>9</v>
      </c>
      <c r="J27" s="7">
        <v>2</v>
      </c>
      <c r="K27" s="8">
        <f t="shared" si="0"/>
        <v>499</v>
      </c>
      <c r="M27" s="1" t="s">
        <v>32</v>
      </c>
      <c r="N27" s="15">
        <v>0</v>
      </c>
      <c r="O27" s="15">
        <v>185.5</v>
      </c>
      <c r="P27" s="15">
        <v>332.1</v>
      </c>
      <c r="Q27" s="15">
        <v>93.3</v>
      </c>
      <c r="R27" s="15">
        <v>753</v>
      </c>
      <c r="S27" s="15">
        <v>0</v>
      </c>
      <c r="T27" s="15">
        <v>0</v>
      </c>
      <c r="U27" s="15">
        <v>0</v>
      </c>
      <c r="V27" s="15">
        <v>35</v>
      </c>
      <c r="W27" s="13">
        <f t="shared" si="1"/>
        <v>1398.9</v>
      </c>
    </row>
    <row r="28" spans="1:23" ht="12">
      <c r="A28" s="1" t="s">
        <v>33</v>
      </c>
      <c r="B28" s="7">
        <v>1</v>
      </c>
      <c r="C28" s="7">
        <v>2</v>
      </c>
      <c r="D28" s="7">
        <v>1</v>
      </c>
      <c r="E28" s="7">
        <v>2</v>
      </c>
      <c r="F28" s="7">
        <v>1</v>
      </c>
      <c r="G28" s="7">
        <v>1</v>
      </c>
      <c r="H28" s="7">
        <v>0</v>
      </c>
      <c r="I28" s="7">
        <v>2</v>
      </c>
      <c r="J28" s="7">
        <v>0</v>
      </c>
      <c r="K28" s="8">
        <f t="shared" si="0"/>
        <v>10</v>
      </c>
      <c r="M28" s="1" t="s">
        <v>33</v>
      </c>
      <c r="N28" s="15"/>
      <c r="O28" s="15"/>
      <c r="P28" s="15"/>
      <c r="Q28" s="15"/>
      <c r="R28" s="15"/>
      <c r="S28" s="15"/>
      <c r="T28" s="15"/>
      <c r="U28" s="15"/>
      <c r="V28" s="15"/>
      <c r="W28" s="13">
        <f t="shared" si="1"/>
        <v>0</v>
      </c>
    </row>
    <row r="29" spans="1:23" ht="12">
      <c r="A29" s="1" t="s">
        <v>34</v>
      </c>
      <c r="B29" s="7">
        <v>1</v>
      </c>
      <c r="C29" s="7">
        <v>3</v>
      </c>
      <c r="D29" s="7">
        <v>1</v>
      </c>
      <c r="E29" s="7">
        <v>2</v>
      </c>
      <c r="F29" s="7">
        <v>2</v>
      </c>
      <c r="G29" s="7">
        <v>1</v>
      </c>
      <c r="H29" s="7">
        <v>0</v>
      </c>
      <c r="I29" s="7">
        <v>1</v>
      </c>
      <c r="J29" s="7">
        <v>0</v>
      </c>
      <c r="K29" s="8">
        <f t="shared" si="0"/>
        <v>11</v>
      </c>
      <c r="M29" s="1" t="s">
        <v>34</v>
      </c>
      <c r="N29" s="15">
        <v>29.4</v>
      </c>
      <c r="O29" s="15">
        <v>55.6</v>
      </c>
      <c r="P29" s="15">
        <v>63</v>
      </c>
      <c r="Q29" s="15">
        <v>57.3</v>
      </c>
      <c r="R29" s="15">
        <v>69.6</v>
      </c>
      <c r="S29" s="15">
        <v>70.8</v>
      </c>
      <c r="T29" s="15">
        <v>0</v>
      </c>
      <c r="U29" s="15">
        <v>3.3</v>
      </c>
      <c r="V29" s="15">
        <v>0</v>
      </c>
      <c r="W29" s="13">
        <f t="shared" si="1"/>
        <v>349</v>
      </c>
    </row>
    <row r="30" spans="1:23" ht="12">
      <c r="A30" s="1" t="s">
        <v>35</v>
      </c>
      <c r="B30" s="7">
        <v>2</v>
      </c>
      <c r="C30" s="7">
        <v>5</v>
      </c>
      <c r="D30" s="7">
        <v>0</v>
      </c>
      <c r="E30" s="7">
        <v>2</v>
      </c>
      <c r="F30" s="7">
        <v>8</v>
      </c>
      <c r="G30" s="7">
        <v>1</v>
      </c>
      <c r="H30" s="7">
        <v>0</v>
      </c>
      <c r="I30" s="7">
        <v>4</v>
      </c>
      <c r="J30" s="7">
        <v>0</v>
      </c>
      <c r="K30" s="8">
        <f t="shared" si="0"/>
        <v>22</v>
      </c>
      <c r="M30" s="1" t="s">
        <v>35</v>
      </c>
      <c r="N30" s="15"/>
      <c r="O30" s="15"/>
      <c r="P30" s="15"/>
      <c r="Q30" s="15"/>
      <c r="R30" s="15"/>
      <c r="S30" s="15"/>
      <c r="T30" s="15"/>
      <c r="U30" s="15"/>
      <c r="V30" s="15"/>
      <c r="W30" s="13">
        <f t="shared" si="1"/>
        <v>0</v>
      </c>
    </row>
    <row r="31" spans="1:23" ht="12">
      <c r="A31" s="1" t="s">
        <v>36</v>
      </c>
      <c r="B31" s="7">
        <v>170</v>
      </c>
      <c r="C31" s="7">
        <v>175</v>
      </c>
      <c r="D31" s="7">
        <v>78</v>
      </c>
      <c r="E31" s="7">
        <v>85</v>
      </c>
      <c r="F31" s="7">
        <v>202</v>
      </c>
      <c r="G31" s="7">
        <v>170</v>
      </c>
      <c r="H31" s="7">
        <v>63</v>
      </c>
      <c r="I31" s="7">
        <v>173</v>
      </c>
      <c r="J31" s="7">
        <v>34</v>
      </c>
      <c r="K31" s="8">
        <f t="shared" si="0"/>
        <v>1150</v>
      </c>
      <c r="M31" s="1" t="s">
        <v>36</v>
      </c>
      <c r="N31" s="15">
        <v>9738.6</v>
      </c>
      <c r="O31" s="15">
        <v>9637.1</v>
      </c>
      <c r="P31" s="15">
        <v>4670.5</v>
      </c>
      <c r="Q31" s="15">
        <v>3964.4</v>
      </c>
      <c r="R31" s="15">
        <v>9612</v>
      </c>
      <c r="S31" s="15">
        <v>9809.7</v>
      </c>
      <c r="T31" s="15">
        <v>3226.9</v>
      </c>
      <c r="U31" s="15">
        <v>8850.3</v>
      </c>
      <c r="V31" s="15">
        <v>1185.2</v>
      </c>
      <c r="W31" s="13">
        <f t="shared" si="1"/>
        <v>60694.7</v>
      </c>
    </row>
    <row r="32" spans="1:23" ht="12">
      <c r="A32" s="1" t="s">
        <v>37</v>
      </c>
      <c r="B32" s="7">
        <v>1</v>
      </c>
      <c r="C32" s="7">
        <v>1</v>
      </c>
      <c r="D32" s="7">
        <v>3</v>
      </c>
      <c r="E32" s="7">
        <v>12</v>
      </c>
      <c r="F32" s="7">
        <v>266</v>
      </c>
      <c r="G32" s="7">
        <v>19</v>
      </c>
      <c r="H32" s="7">
        <v>50</v>
      </c>
      <c r="I32" s="7">
        <v>5</v>
      </c>
      <c r="J32" s="7">
        <v>2</v>
      </c>
      <c r="K32" s="8">
        <f t="shared" si="0"/>
        <v>359</v>
      </c>
      <c r="M32" s="1" t="s">
        <v>37</v>
      </c>
      <c r="N32" s="15">
        <v>8.8</v>
      </c>
      <c r="O32" s="15">
        <v>30.8</v>
      </c>
      <c r="P32" s="15">
        <v>160</v>
      </c>
      <c r="Q32" s="15">
        <v>343.7</v>
      </c>
      <c r="R32" s="15">
        <v>4487.8</v>
      </c>
      <c r="S32" s="15">
        <v>456</v>
      </c>
      <c r="T32" s="15">
        <v>958.4</v>
      </c>
      <c r="U32" s="15">
        <v>74</v>
      </c>
      <c r="V32" s="15">
        <v>30</v>
      </c>
      <c r="W32" s="13">
        <f t="shared" si="1"/>
        <v>6549.5</v>
      </c>
    </row>
    <row r="33" spans="1:23" ht="12">
      <c r="A33" s="1" t="s">
        <v>38</v>
      </c>
      <c r="B33" s="7">
        <v>5</v>
      </c>
      <c r="C33" s="7">
        <v>2</v>
      </c>
      <c r="D33" s="7">
        <v>24</v>
      </c>
      <c r="E33" s="7">
        <v>5</v>
      </c>
      <c r="F33" s="7">
        <v>10</v>
      </c>
      <c r="G33" s="7">
        <v>5</v>
      </c>
      <c r="H33" s="7">
        <v>7</v>
      </c>
      <c r="I33" s="7">
        <v>7</v>
      </c>
      <c r="J33" s="7">
        <v>0</v>
      </c>
      <c r="K33" s="8">
        <f t="shared" si="0"/>
        <v>65</v>
      </c>
      <c r="M33" s="1" t="s">
        <v>38</v>
      </c>
      <c r="N33" s="15"/>
      <c r="O33" s="15"/>
      <c r="P33" s="15"/>
      <c r="Q33" s="15"/>
      <c r="R33" s="15"/>
      <c r="S33" s="15"/>
      <c r="T33" s="15"/>
      <c r="U33" s="15"/>
      <c r="V33" s="15"/>
      <c r="W33" s="13">
        <f t="shared" si="1"/>
        <v>0</v>
      </c>
    </row>
    <row r="34" spans="1:23" ht="12">
      <c r="A34" s="1" t="s">
        <v>39</v>
      </c>
      <c r="B34" s="7">
        <v>79</v>
      </c>
      <c r="C34" s="7">
        <v>125</v>
      </c>
      <c r="D34" s="7">
        <v>98</v>
      </c>
      <c r="E34" s="7">
        <v>139</v>
      </c>
      <c r="F34" s="7">
        <v>119</v>
      </c>
      <c r="G34" s="7">
        <v>79</v>
      </c>
      <c r="H34" s="7">
        <v>450</v>
      </c>
      <c r="I34" s="7">
        <v>83</v>
      </c>
      <c r="J34" s="7">
        <v>14</v>
      </c>
      <c r="K34" s="8">
        <f t="shared" si="0"/>
        <v>1186</v>
      </c>
      <c r="M34" s="12" t="s">
        <v>39</v>
      </c>
      <c r="N34" s="15">
        <v>4585.6</v>
      </c>
      <c r="O34" s="15">
        <v>6317.5</v>
      </c>
      <c r="P34" s="15">
        <v>4221.2</v>
      </c>
      <c r="Q34" s="15">
        <v>4902.6</v>
      </c>
      <c r="R34" s="15">
        <v>5069.9</v>
      </c>
      <c r="S34" s="15">
        <v>4305.5</v>
      </c>
      <c r="T34" s="15">
        <v>16442.7</v>
      </c>
      <c r="U34" s="15">
        <v>2467.4</v>
      </c>
      <c r="V34" s="15">
        <v>653.3</v>
      </c>
      <c r="W34" s="13">
        <f t="shared" si="1"/>
        <v>48965.700000000004</v>
      </c>
    </row>
    <row r="35" spans="1:23" ht="12">
      <c r="A35" s="1" t="s">
        <v>40</v>
      </c>
      <c r="B35" s="7">
        <v>3</v>
      </c>
      <c r="C35" s="7">
        <v>4</v>
      </c>
      <c r="D35" s="7">
        <v>3</v>
      </c>
      <c r="E35" s="7">
        <v>3</v>
      </c>
      <c r="F35" s="7">
        <v>2</v>
      </c>
      <c r="G35" s="7">
        <v>2</v>
      </c>
      <c r="H35" s="7">
        <v>0</v>
      </c>
      <c r="I35" s="7">
        <v>0</v>
      </c>
      <c r="J35" s="7">
        <v>0</v>
      </c>
      <c r="K35" s="8">
        <f t="shared" si="0"/>
        <v>17</v>
      </c>
      <c r="M35" s="1" t="s">
        <v>40</v>
      </c>
      <c r="N35" s="15"/>
      <c r="O35" s="15"/>
      <c r="P35" s="15"/>
      <c r="Q35" s="15"/>
      <c r="R35" s="15"/>
      <c r="S35" s="15"/>
      <c r="T35" s="15"/>
      <c r="U35" s="15"/>
      <c r="V35" s="15"/>
      <c r="W35" s="13">
        <f t="shared" si="1"/>
        <v>0</v>
      </c>
    </row>
    <row r="36" spans="1:23" ht="12">
      <c r="A36" s="1" t="s">
        <v>41</v>
      </c>
      <c r="B36" s="7">
        <v>9</v>
      </c>
      <c r="C36" s="7">
        <v>5</v>
      </c>
      <c r="D36" s="7">
        <v>12</v>
      </c>
      <c r="E36" s="7">
        <v>45</v>
      </c>
      <c r="F36" s="7">
        <v>17</v>
      </c>
      <c r="G36" s="7">
        <v>14</v>
      </c>
      <c r="H36" s="7">
        <v>2</v>
      </c>
      <c r="I36" s="7">
        <v>0</v>
      </c>
      <c r="J36" s="7">
        <v>1</v>
      </c>
      <c r="K36" s="8">
        <f t="shared" si="0"/>
        <v>105</v>
      </c>
      <c r="M36" s="1" t="s">
        <v>41</v>
      </c>
      <c r="N36" s="15">
        <v>855.2</v>
      </c>
      <c r="O36" s="15">
        <v>125</v>
      </c>
      <c r="P36" s="15">
        <v>996</v>
      </c>
      <c r="Q36" s="15">
        <v>1483.5</v>
      </c>
      <c r="R36" s="15">
        <v>1045.6</v>
      </c>
      <c r="S36" s="15">
        <v>1718.4</v>
      </c>
      <c r="T36" s="15">
        <v>287</v>
      </c>
      <c r="U36" s="15">
        <v>0</v>
      </c>
      <c r="V36" s="15">
        <v>0</v>
      </c>
      <c r="W36" s="13">
        <f t="shared" si="1"/>
        <v>6510.699999999999</v>
      </c>
    </row>
    <row r="37" spans="1:23" ht="12">
      <c r="A37" s="1" t="s">
        <v>42</v>
      </c>
      <c r="B37" s="7">
        <v>127</v>
      </c>
      <c r="C37" s="7">
        <v>312</v>
      </c>
      <c r="D37" s="7">
        <v>35</v>
      </c>
      <c r="E37" s="7">
        <v>8</v>
      </c>
      <c r="F37" s="7">
        <v>35</v>
      </c>
      <c r="G37" s="7">
        <v>5</v>
      </c>
      <c r="H37" s="7">
        <v>13</v>
      </c>
      <c r="I37" s="7">
        <v>35</v>
      </c>
      <c r="J37" s="7">
        <v>2</v>
      </c>
      <c r="K37" s="8">
        <f t="shared" si="0"/>
        <v>572</v>
      </c>
      <c r="M37" s="1" t="s">
        <v>42</v>
      </c>
      <c r="N37" s="15">
        <v>2395.9</v>
      </c>
      <c r="O37" s="15">
        <v>5650.8</v>
      </c>
      <c r="P37" s="15">
        <v>450.1</v>
      </c>
      <c r="Q37" s="15">
        <v>114.7</v>
      </c>
      <c r="R37" s="15">
        <v>606.9</v>
      </c>
      <c r="S37" s="15">
        <v>80.6</v>
      </c>
      <c r="T37" s="15">
        <v>313.4</v>
      </c>
      <c r="U37" s="15">
        <v>798</v>
      </c>
      <c r="V37" s="15">
        <v>33</v>
      </c>
      <c r="W37" s="13">
        <f t="shared" si="1"/>
        <v>10443.400000000001</v>
      </c>
    </row>
    <row r="38" spans="1:23" ht="12">
      <c r="A38" s="1" t="s">
        <v>43</v>
      </c>
      <c r="B38" s="7">
        <v>46</v>
      </c>
      <c r="C38" s="7">
        <v>18</v>
      </c>
      <c r="D38" s="7">
        <v>6</v>
      </c>
      <c r="E38" s="7">
        <v>127</v>
      </c>
      <c r="F38" s="7">
        <v>179</v>
      </c>
      <c r="G38" s="7">
        <v>23</v>
      </c>
      <c r="H38" s="7">
        <v>91</v>
      </c>
      <c r="I38" s="7">
        <v>319</v>
      </c>
      <c r="J38" s="7">
        <v>92</v>
      </c>
      <c r="K38" s="8">
        <f t="shared" si="0"/>
        <v>901</v>
      </c>
      <c r="M38" s="1" t="s">
        <v>43</v>
      </c>
      <c r="N38" s="15">
        <v>62.4</v>
      </c>
      <c r="O38" s="15">
        <v>109.3</v>
      </c>
      <c r="P38" s="15">
        <v>153.6</v>
      </c>
      <c r="Q38" s="15">
        <v>166.2</v>
      </c>
      <c r="R38" s="15">
        <v>272.5</v>
      </c>
      <c r="S38" s="15">
        <v>1038.6</v>
      </c>
      <c r="T38" s="15">
        <v>108.9</v>
      </c>
      <c r="U38" s="15">
        <v>421.3</v>
      </c>
      <c r="V38" s="15">
        <v>124.9</v>
      </c>
      <c r="W38" s="13">
        <f t="shared" si="1"/>
        <v>2457.7000000000003</v>
      </c>
    </row>
    <row r="39" spans="1:23" ht="12">
      <c r="A39" s="1" t="s">
        <v>44</v>
      </c>
      <c r="B39" s="7">
        <v>119</v>
      </c>
      <c r="C39" s="7">
        <v>3</v>
      </c>
      <c r="D39" s="7">
        <v>4</v>
      </c>
      <c r="E39" s="7">
        <v>4</v>
      </c>
      <c r="F39" s="7">
        <v>17</v>
      </c>
      <c r="G39" s="7">
        <v>3</v>
      </c>
      <c r="H39" s="7">
        <v>1</v>
      </c>
      <c r="I39" s="7">
        <v>4</v>
      </c>
      <c r="J39" s="7">
        <v>0</v>
      </c>
      <c r="K39" s="8">
        <f t="shared" si="0"/>
        <v>155</v>
      </c>
      <c r="M39" s="1" t="s">
        <v>44</v>
      </c>
      <c r="N39" s="15">
        <v>12404.5</v>
      </c>
      <c r="O39" s="15">
        <v>295.5</v>
      </c>
      <c r="P39" s="15">
        <v>185</v>
      </c>
      <c r="Q39" s="15">
        <v>243.9</v>
      </c>
      <c r="R39" s="15">
        <v>944.5</v>
      </c>
      <c r="S39" s="15">
        <v>44.1</v>
      </c>
      <c r="T39" s="15">
        <v>35</v>
      </c>
      <c r="U39" s="15">
        <v>70.3</v>
      </c>
      <c r="V39" s="15">
        <v>0</v>
      </c>
      <c r="W39" s="13">
        <f t="shared" si="1"/>
        <v>14222.8</v>
      </c>
    </row>
    <row r="40" spans="1:23" ht="12">
      <c r="A40" s="1" t="s">
        <v>45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 t="shared" si="0"/>
        <v>0</v>
      </c>
      <c r="M40" s="1" t="s">
        <v>45</v>
      </c>
      <c r="N40" s="15"/>
      <c r="O40" s="15"/>
      <c r="P40" s="15"/>
      <c r="Q40" s="15"/>
      <c r="R40" s="15"/>
      <c r="S40" s="15"/>
      <c r="T40" s="15"/>
      <c r="U40" s="15"/>
      <c r="V40" s="15"/>
      <c r="W40" s="13">
        <f t="shared" si="1"/>
        <v>0</v>
      </c>
    </row>
    <row r="41" spans="1:23" ht="12">
      <c r="A41" s="1" t="s">
        <v>46</v>
      </c>
      <c r="B41" s="7">
        <v>5</v>
      </c>
      <c r="C41" s="7">
        <v>189</v>
      </c>
      <c r="D41" s="7">
        <v>680</v>
      </c>
      <c r="E41" s="7">
        <v>204</v>
      </c>
      <c r="F41" s="7">
        <v>10</v>
      </c>
      <c r="G41" s="7">
        <v>4</v>
      </c>
      <c r="H41" s="7">
        <v>2</v>
      </c>
      <c r="I41" s="7">
        <v>7</v>
      </c>
      <c r="J41" s="7">
        <v>1</v>
      </c>
      <c r="K41" s="8">
        <f aca="true" t="shared" si="2" ref="K41:K72">SUM(B41:J41)</f>
        <v>1102</v>
      </c>
      <c r="M41" s="1" t="s">
        <v>46</v>
      </c>
      <c r="N41" s="15">
        <v>304.4</v>
      </c>
      <c r="O41" s="15">
        <v>6394.1</v>
      </c>
      <c r="P41" s="15">
        <v>21374.7</v>
      </c>
      <c r="Q41" s="15">
        <v>6278.3</v>
      </c>
      <c r="R41" s="15">
        <v>453.7</v>
      </c>
      <c r="S41" s="15">
        <v>90.2</v>
      </c>
      <c r="T41" s="15">
        <v>108.8</v>
      </c>
      <c r="U41" s="15">
        <v>477.6</v>
      </c>
      <c r="V41" s="15">
        <v>57</v>
      </c>
      <c r="W41" s="13">
        <f aca="true" t="shared" si="3" ref="W41:W72">SUM(N41:V41)</f>
        <v>35538.799999999996</v>
      </c>
    </row>
    <row r="42" spans="1:23" ht="12">
      <c r="A42" s="1" t="s">
        <v>47</v>
      </c>
      <c r="B42" s="7">
        <v>64</v>
      </c>
      <c r="C42" s="7">
        <v>459</v>
      </c>
      <c r="D42" s="7">
        <v>180</v>
      </c>
      <c r="E42" s="7">
        <v>56</v>
      </c>
      <c r="F42" s="7">
        <v>12</v>
      </c>
      <c r="G42" s="7">
        <v>14</v>
      </c>
      <c r="H42" s="7">
        <v>40</v>
      </c>
      <c r="I42" s="7">
        <v>17</v>
      </c>
      <c r="J42" s="7">
        <v>5</v>
      </c>
      <c r="K42" s="8">
        <f t="shared" si="2"/>
        <v>847</v>
      </c>
      <c r="M42" s="1" t="s">
        <v>47</v>
      </c>
      <c r="N42" s="15">
        <v>3045.4</v>
      </c>
      <c r="O42" s="15">
        <v>20118.3</v>
      </c>
      <c r="P42" s="15">
        <v>8597.2</v>
      </c>
      <c r="Q42" s="15">
        <v>2516.2</v>
      </c>
      <c r="R42" s="15">
        <v>484.6</v>
      </c>
      <c r="S42" s="15">
        <v>580.2</v>
      </c>
      <c r="T42" s="15">
        <v>1773.9</v>
      </c>
      <c r="U42" s="15">
        <v>946.3</v>
      </c>
      <c r="V42" s="15">
        <v>687.8</v>
      </c>
      <c r="W42" s="13">
        <f t="shared" si="3"/>
        <v>38749.9</v>
      </c>
    </row>
    <row r="43" spans="1:23" ht="12">
      <c r="A43" s="1" t="s">
        <v>48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1</v>
      </c>
      <c r="H43" s="7">
        <v>0</v>
      </c>
      <c r="I43" s="7">
        <v>0</v>
      </c>
      <c r="J43" s="7">
        <v>0</v>
      </c>
      <c r="K43" s="8">
        <f t="shared" si="2"/>
        <v>1</v>
      </c>
      <c r="M43" s="1" t="s">
        <v>48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92</v>
      </c>
      <c r="T43" s="15">
        <v>0</v>
      </c>
      <c r="U43" s="15">
        <v>0</v>
      </c>
      <c r="V43" s="15">
        <v>0</v>
      </c>
      <c r="W43" s="13">
        <f t="shared" si="3"/>
        <v>92</v>
      </c>
    </row>
    <row r="44" spans="1:23" ht="12">
      <c r="A44" s="1" t="s">
        <v>49</v>
      </c>
      <c r="B44" s="7">
        <v>67</v>
      </c>
      <c r="C44" s="7">
        <v>16</v>
      </c>
      <c r="D44" s="7">
        <v>21</v>
      </c>
      <c r="E44" s="7">
        <v>29</v>
      </c>
      <c r="F44" s="7">
        <v>24</v>
      </c>
      <c r="G44" s="7">
        <v>31</v>
      </c>
      <c r="H44" s="7">
        <v>9</v>
      </c>
      <c r="I44" s="7">
        <v>15</v>
      </c>
      <c r="J44" s="7">
        <v>2</v>
      </c>
      <c r="K44" s="8">
        <f t="shared" si="2"/>
        <v>214</v>
      </c>
      <c r="M44" s="1" t="s">
        <v>49</v>
      </c>
      <c r="N44" s="15">
        <v>14581.1</v>
      </c>
      <c r="O44" s="15">
        <v>2586.8</v>
      </c>
      <c r="P44" s="15">
        <v>3783.2</v>
      </c>
      <c r="Q44" s="15">
        <v>2548.1</v>
      </c>
      <c r="R44" s="15">
        <v>3828.4</v>
      </c>
      <c r="S44" s="15">
        <v>6876.7</v>
      </c>
      <c r="T44" s="15">
        <v>1926.6</v>
      </c>
      <c r="U44" s="15">
        <v>2892.1</v>
      </c>
      <c r="V44" s="15">
        <v>622.9</v>
      </c>
      <c r="W44" s="13">
        <f t="shared" si="3"/>
        <v>39645.9</v>
      </c>
    </row>
    <row r="45" spans="1:23" ht="12">
      <c r="A45" s="1" t="s">
        <v>50</v>
      </c>
      <c r="B45" s="7">
        <v>1</v>
      </c>
      <c r="C45" s="7">
        <v>16</v>
      </c>
      <c r="D45" s="7">
        <v>4</v>
      </c>
      <c r="E45" s="7">
        <v>5</v>
      </c>
      <c r="F45" s="7">
        <v>4</v>
      </c>
      <c r="G45" s="7">
        <v>4</v>
      </c>
      <c r="H45" s="7">
        <v>3</v>
      </c>
      <c r="I45" s="7">
        <v>21</v>
      </c>
      <c r="J45" s="7">
        <v>0</v>
      </c>
      <c r="K45" s="8">
        <f t="shared" si="2"/>
        <v>58</v>
      </c>
      <c r="M45" s="1" t="s">
        <v>50</v>
      </c>
      <c r="N45" s="15">
        <v>56.6</v>
      </c>
      <c r="O45" s="15">
        <v>1989.3</v>
      </c>
      <c r="P45" s="15">
        <v>154.5</v>
      </c>
      <c r="Q45" s="15">
        <v>101.1</v>
      </c>
      <c r="R45" s="15">
        <v>245</v>
      </c>
      <c r="S45" s="15">
        <v>23.8</v>
      </c>
      <c r="T45" s="15">
        <v>114.5</v>
      </c>
      <c r="U45" s="15">
        <v>2297.2</v>
      </c>
      <c r="V45" s="15">
        <v>0</v>
      </c>
      <c r="W45" s="13">
        <f t="shared" si="3"/>
        <v>4982</v>
      </c>
    </row>
    <row r="46" spans="1:23" ht="12">
      <c r="A46" s="1" t="s">
        <v>51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8">
        <f t="shared" si="2"/>
        <v>0</v>
      </c>
      <c r="M46" s="1" t="s">
        <v>51</v>
      </c>
      <c r="N46" s="15"/>
      <c r="O46" s="15"/>
      <c r="P46" s="15"/>
      <c r="Q46" s="15"/>
      <c r="R46" s="15"/>
      <c r="S46" s="15"/>
      <c r="T46" s="15"/>
      <c r="U46" s="15"/>
      <c r="V46" s="15"/>
      <c r="W46" s="13">
        <f t="shared" si="3"/>
        <v>0</v>
      </c>
    </row>
    <row r="47" spans="1:23" ht="12">
      <c r="A47" s="1" t="s">
        <v>52</v>
      </c>
      <c r="B47" s="7">
        <v>9</v>
      </c>
      <c r="C47" s="7">
        <v>4</v>
      </c>
      <c r="D47" s="7">
        <v>27</v>
      </c>
      <c r="E47" s="7">
        <v>10</v>
      </c>
      <c r="F47" s="7">
        <v>2</v>
      </c>
      <c r="G47" s="7">
        <v>3</v>
      </c>
      <c r="H47" s="7">
        <v>3</v>
      </c>
      <c r="I47" s="7">
        <v>31</v>
      </c>
      <c r="J47" s="7">
        <v>1</v>
      </c>
      <c r="K47" s="8">
        <f t="shared" si="2"/>
        <v>90</v>
      </c>
      <c r="M47" s="1" t="s">
        <v>52</v>
      </c>
      <c r="N47" s="15">
        <v>4.8</v>
      </c>
      <c r="O47" s="15">
        <v>5.5</v>
      </c>
      <c r="P47" s="15">
        <v>39</v>
      </c>
      <c r="Q47" s="15">
        <v>145</v>
      </c>
      <c r="R47" s="15">
        <v>56</v>
      </c>
      <c r="S47" s="15">
        <v>4.5</v>
      </c>
      <c r="T47" s="15">
        <v>0</v>
      </c>
      <c r="U47" s="15">
        <v>0</v>
      </c>
      <c r="V47" s="15">
        <v>0</v>
      </c>
      <c r="W47" s="13">
        <f t="shared" si="3"/>
        <v>254.8</v>
      </c>
    </row>
    <row r="48" spans="1:23" ht="12">
      <c r="A48" s="1" t="s">
        <v>53</v>
      </c>
      <c r="B48" s="7">
        <v>478</v>
      </c>
      <c r="C48" s="7">
        <v>274</v>
      </c>
      <c r="D48" s="7">
        <v>200</v>
      </c>
      <c r="E48" s="7">
        <v>116</v>
      </c>
      <c r="F48" s="7">
        <v>190</v>
      </c>
      <c r="G48" s="7">
        <v>59</v>
      </c>
      <c r="H48" s="7">
        <v>79</v>
      </c>
      <c r="I48" s="7">
        <v>306</v>
      </c>
      <c r="J48" s="7">
        <v>248</v>
      </c>
      <c r="K48" s="8">
        <f t="shared" si="2"/>
        <v>1950</v>
      </c>
      <c r="M48" s="1" t="s">
        <v>53</v>
      </c>
      <c r="N48" s="15">
        <v>7532.1</v>
      </c>
      <c r="O48" s="15">
        <v>4751.4</v>
      </c>
      <c r="P48" s="15">
        <v>2667.1</v>
      </c>
      <c r="Q48" s="15">
        <v>2321.8</v>
      </c>
      <c r="R48" s="15">
        <v>2022.4</v>
      </c>
      <c r="S48" s="15">
        <v>604.1</v>
      </c>
      <c r="T48" s="15">
        <v>937.6</v>
      </c>
      <c r="U48" s="15">
        <v>4665.5</v>
      </c>
      <c r="V48" s="15">
        <v>2991</v>
      </c>
      <c r="W48" s="13">
        <f t="shared" si="3"/>
        <v>28493</v>
      </c>
    </row>
    <row r="49" spans="1:23" ht="12">
      <c r="A49" s="1" t="s">
        <v>54</v>
      </c>
      <c r="B49" s="7">
        <v>0</v>
      </c>
      <c r="C49" s="7">
        <v>1</v>
      </c>
      <c r="D49" s="7">
        <v>0</v>
      </c>
      <c r="E49" s="7">
        <v>4</v>
      </c>
      <c r="F49" s="7">
        <v>2</v>
      </c>
      <c r="G49" s="7">
        <v>4</v>
      </c>
      <c r="H49" s="7">
        <v>9</v>
      </c>
      <c r="I49" s="7">
        <v>1</v>
      </c>
      <c r="J49" s="7">
        <v>0</v>
      </c>
      <c r="K49" s="8">
        <f t="shared" si="2"/>
        <v>21</v>
      </c>
      <c r="M49" s="1" t="s">
        <v>54</v>
      </c>
      <c r="N49" s="15">
        <v>0</v>
      </c>
      <c r="O49" s="15">
        <v>29</v>
      </c>
      <c r="P49" s="15">
        <v>0</v>
      </c>
      <c r="Q49" s="15">
        <v>70.5</v>
      </c>
      <c r="R49" s="15">
        <v>16.1</v>
      </c>
      <c r="S49" s="15">
        <v>81.4</v>
      </c>
      <c r="T49" s="15">
        <v>66.3</v>
      </c>
      <c r="U49" s="15">
        <v>19.1</v>
      </c>
      <c r="V49" s="15">
        <v>0</v>
      </c>
      <c r="W49" s="13">
        <f t="shared" si="3"/>
        <v>282.40000000000003</v>
      </c>
    </row>
    <row r="50" spans="1:23" ht="12">
      <c r="A50" s="1" t="s">
        <v>134</v>
      </c>
      <c r="B50" s="7">
        <v>880</v>
      </c>
      <c r="C50" s="7">
        <v>1141</v>
      </c>
      <c r="D50" s="7">
        <v>766</v>
      </c>
      <c r="E50" s="7">
        <v>1973</v>
      </c>
      <c r="F50" s="7">
        <v>2756</v>
      </c>
      <c r="G50" s="7">
        <v>2817</v>
      </c>
      <c r="H50" s="7">
        <v>4339</v>
      </c>
      <c r="I50" s="7">
        <v>5804</v>
      </c>
      <c r="J50" s="7">
        <v>2191</v>
      </c>
      <c r="K50" s="8">
        <f t="shared" si="2"/>
        <v>22667</v>
      </c>
      <c r="M50" s="1" t="s">
        <v>134</v>
      </c>
      <c r="N50" s="15">
        <v>7431.1</v>
      </c>
      <c r="O50" s="15">
        <v>9471</v>
      </c>
      <c r="P50" s="15">
        <v>6515.9</v>
      </c>
      <c r="Q50" s="15">
        <v>17218.1</v>
      </c>
      <c r="R50" s="15">
        <v>21823.6</v>
      </c>
      <c r="S50" s="15">
        <v>23403.1</v>
      </c>
      <c r="T50" s="15">
        <v>36369</v>
      </c>
      <c r="U50" s="15">
        <v>48260.5</v>
      </c>
      <c r="V50" s="15">
        <v>19091.5</v>
      </c>
      <c r="W50" s="13">
        <f t="shared" si="3"/>
        <v>189583.8</v>
      </c>
    </row>
    <row r="51" spans="1:23" ht="12">
      <c r="A51" s="1" t="s">
        <v>55</v>
      </c>
      <c r="B51" s="7">
        <v>3557</v>
      </c>
      <c r="C51" s="7">
        <v>4937</v>
      </c>
      <c r="D51" s="7">
        <v>4852</v>
      </c>
      <c r="E51" s="7">
        <v>5634</v>
      </c>
      <c r="F51" s="7">
        <v>4632</v>
      </c>
      <c r="G51" s="7">
        <v>1712</v>
      </c>
      <c r="H51" s="7">
        <v>2554</v>
      </c>
      <c r="I51" s="7">
        <v>2251</v>
      </c>
      <c r="J51" s="7">
        <v>293</v>
      </c>
      <c r="K51" s="8">
        <f t="shared" si="2"/>
        <v>30422</v>
      </c>
      <c r="M51" s="1" t="s">
        <v>55</v>
      </c>
      <c r="N51" s="15">
        <v>27974.6</v>
      </c>
      <c r="O51" s="15">
        <v>40584.4</v>
      </c>
      <c r="P51" s="15">
        <v>39923.4</v>
      </c>
      <c r="Q51" s="15">
        <v>43993.5</v>
      </c>
      <c r="R51" s="15">
        <v>33256.9</v>
      </c>
      <c r="S51" s="15">
        <v>11021.3</v>
      </c>
      <c r="T51" s="15">
        <v>17824.2</v>
      </c>
      <c r="U51" s="15">
        <v>16265.8</v>
      </c>
      <c r="V51" s="15">
        <v>2163.4</v>
      </c>
      <c r="W51" s="13">
        <f t="shared" si="3"/>
        <v>233007.49999999997</v>
      </c>
    </row>
    <row r="52" spans="1:23" ht="12">
      <c r="A52" s="1" t="s">
        <v>56</v>
      </c>
      <c r="B52" s="7">
        <v>882</v>
      </c>
      <c r="C52" s="7">
        <v>624</v>
      </c>
      <c r="D52" s="7">
        <v>669</v>
      </c>
      <c r="E52" s="7">
        <v>903</v>
      </c>
      <c r="F52" s="7">
        <v>1469</v>
      </c>
      <c r="G52" s="7">
        <v>1329</v>
      </c>
      <c r="H52" s="7">
        <v>1902</v>
      </c>
      <c r="I52" s="7">
        <v>941</v>
      </c>
      <c r="J52" s="7">
        <v>288</v>
      </c>
      <c r="K52" s="8">
        <f t="shared" si="2"/>
        <v>9007</v>
      </c>
      <c r="M52" s="1" t="s">
        <v>56</v>
      </c>
      <c r="N52" s="15">
        <v>79935.1</v>
      </c>
      <c r="O52" s="15">
        <v>30032</v>
      </c>
      <c r="P52" s="15">
        <v>15625</v>
      </c>
      <c r="Q52" s="15">
        <v>21685.7</v>
      </c>
      <c r="R52" s="15">
        <v>62444.5</v>
      </c>
      <c r="S52" s="15">
        <v>69047.2</v>
      </c>
      <c r="T52" s="15">
        <v>54427.3</v>
      </c>
      <c r="U52" s="15">
        <v>32367.6</v>
      </c>
      <c r="V52" s="15">
        <v>8493.1</v>
      </c>
      <c r="W52" s="13">
        <f t="shared" si="3"/>
        <v>374057.49999999994</v>
      </c>
    </row>
    <row r="53" spans="1:23" ht="12">
      <c r="A53" s="1" t="s">
        <v>57</v>
      </c>
      <c r="B53" s="7">
        <v>0</v>
      </c>
      <c r="C53" s="7">
        <v>1</v>
      </c>
      <c r="D53" s="7">
        <v>2</v>
      </c>
      <c r="E53" s="7">
        <v>35</v>
      </c>
      <c r="F53" s="7">
        <v>11</v>
      </c>
      <c r="G53" s="7">
        <v>167</v>
      </c>
      <c r="H53" s="7">
        <v>3</v>
      </c>
      <c r="I53" s="7">
        <v>7</v>
      </c>
      <c r="J53" s="7">
        <v>0</v>
      </c>
      <c r="K53" s="8">
        <f t="shared" si="2"/>
        <v>226</v>
      </c>
      <c r="M53" s="1" t="s">
        <v>57</v>
      </c>
      <c r="N53" s="15">
        <v>0</v>
      </c>
      <c r="O53" s="15">
        <v>3</v>
      </c>
      <c r="P53" s="15">
        <v>40.7</v>
      </c>
      <c r="Q53" s="15">
        <v>300.8</v>
      </c>
      <c r="R53" s="15">
        <v>90</v>
      </c>
      <c r="S53" s="15">
        <v>822.6</v>
      </c>
      <c r="T53" s="15">
        <v>45.9</v>
      </c>
      <c r="U53" s="15">
        <v>178.5</v>
      </c>
      <c r="V53" s="15">
        <v>0</v>
      </c>
      <c r="W53" s="13">
        <f t="shared" si="3"/>
        <v>1481.5</v>
      </c>
    </row>
    <row r="54" spans="1:23" ht="12">
      <c r="A54" s="1" t="s">
        <v>58</v>
      </c>
      <c r="B54" s="7">
        <v>11</v>
      </c>
      <c r="C54" s="7">
        <v>8</v>
      </c>
      <c r="D54" s="7">
        <v>2</v>
      </c>
      <c r="E54" s="7">
        <v>3</v>
      </c>
      <c r="F54" s="7">
        <v>15</v>
      </c>
      <c r="G54" s="7">
        <v>4</v>
      </c>
      <c r="H54" s="7">
        <v>9</v>
      </c>
      <c r="I54" s="7">
        <v>1</v>
      </c>
      <c r="J54" s="7">
        <v>2</v>
      </c>
      <c r="K54" s="8">
        <f t="shared" si="2"/>
        <v>55</v>
      </c>
      <c r="M54" s="1" t="s">
        <v>58</v>
      </c>
      <c r="N54" s="15">
        <v>31.5</v>
      </c>
      <c r="O54" s="15">
        <v>32</v>
      </c>
      <c r="P54" s="15">
        <v>5.1</v>
      </c>
      <c r="Q54" s="15">
        <v>43.7</v>
      </c>
      <c r="R54" s="15">
        <v>62.8</v>
      </c>
      <c r="S54" s="15">
        <v>14.2</v>
      </c>
      <c r="T54" s="15">
        <v>54.5</v>
      </c>
      <c r="U54" s="15">
        <v>2.9</v>
      </c>
      <c r="V54" s="15">
        <v>5.8</v>
      </c>
      <c r="W54" s="13">
        <f t="shared" si="3"/>
        <v>252.5</v>
      </c>
    </row>
    <row r="55" spans="1:23" ht="12">
      <c r="A55" s="1" t="s">
        <v>59</v>
      </c>
      <c r="B55" s="7">
        <v>5</v>
      </c>
      <c r="C55" s="7">
        <v>19</v>
      </c>
      <c r="D55" s="7">
        <v>0</v>
      </c>
      <c r="E55" s="7">
        <v>60</v>
      </c>
      <c r="F55" s="7">
        <v>329</v>
      </c>
      <c r="G55" s="7">
        <v>185</v>
      </c>
      <c r="H55" s="7">
        <v>44</v>
      </c>
      <c r="I55" s="7">
        <v>88</v>
      </c>
      <c r="J55" s="7">
        <v>1</v>
      </c>
      <c r="K55" s="8">
        <f t="shared" si="2"/>
        <v>731</v>
      </c>
      <c r="M55" s="1" t="s">
        <v>59</v>
      </c>
      <c r="N55" s="15">
        <v>143.1</v>
      </c>
      <c r="O55" s="15">
        <v>667</v>
      </c>
      <c r="P55" s="15">
        <v>0</v>
      </c>
      <c r="Q55" s="15">
        <v>1976.1</v>
      </c>
      <c r="R55" s="15">
        <v>11199.1</v>
      </c>
      <c r="S55" s="15">
        <v>6381.3</v>
      </c>
      <c r="T55" s="15">
        <v>1303.9</v>
      </c>
      <c r="U55" s="15">
        <v>2750</v>
      </c>
      <c r="V55" s="15">
        <v>32</v>
      </c>
      <c r="W55" s="13">
        <f t="shared" si="3"/>
        <v>24452.5</v>
      </c>
    </row>
    <row r="56" spans="1:23" ht="12">
      <c r="A56" s="1" t="s">
        <v>60</v>
      </c>
      <c r="B56" s="7">
        <v>0</v>
      </c>
      <c r="C56" s="7">
        <v>2</v>
      </c>
      <c r="D56" s="7">
        <v>2</v>
      </c>
      <c r="E56" s="7">
        <v>23</v>
      </c>
      <c r="F56" s="7">
        <v>15</v>
      </c>
      <c r="G56" s="7">
        <v>34</v>
      </c>
      <c r="H56" s="7">
        <v>10</v>
      </c>
      <c r="I56" s="7">
        <v>136</v>
      </c>
      <c r="J56" s="7">
        <v>17</v>
      </c>
      <c r="K56" s="8">
        <f t="shared" si="2"/>
        <v>239</v>
      </c>
      <c r="M56" s="1" t="s">
        <v>60</v>
      </c>
      <c r="N56" s="15">
        <v>0</v>
      </c>
      <c r="O56" s="15">
        <v>12.4</v>
      </c>
      <c r="P56" s="15">
        <v>53.5</v>
      </c>
      <c r="Q56" s="15">
        <v>169.5</v>
      </c>
      <c r="R56" s="15">
        <v>93.5</v>
      </c>
      <c r="S56" s="15">
        <v>176.7</v>
      </c>
      <c r="T56" s="15">
        <v>167.9</v>
      </c>
      <c r="U56" s="15">
        <v>2145.1</v>
      </c>
      <c r="V56" s="15">
        <v>627.4</v>
      </c>
      <c r="W56" s="13">
        <f t="shared" si="3"/>
        <v>3446</v>
      </c>
    </row>
    <row r="57" spans="1:23" ht="12">
      <c r="A57" s="1" t="s">
        <v>61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1</v>
      </c>
      <c r="H57" s="7">
        <v>0</v>
      </c>
      <c r="I57" s="7">
        <v>0</v>
      </c>
      <c r="J57" s="7">
        <v>0</v>
      </c>
      <c r="K57" s="8">
        <f t="shared" si="2"/>
        <v>1</v>
      </c>
      <c r="M57" s="1" t="s">
        <v>61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20.5</v>
      </c>
      <c r="T57" s="15">
        <v>0</v>
      </c>
      <c r="U57" s="15">
        <v>0</v>
      </c>
      <c r="V57" s="15">
        <v>0</v>
      </c>
      <c r="W57" s="13">
        <f t="shared" si="3"/>
        <v>20.5</v>
      </c>
    </row>
    <row r="58" spans="1:23" ht="12">
      <c r="A58" s="1" t="s">
        <v>62</v>
      </c>
      <c r="B58" s="7">
        <v>106</v>
      </c>
      <c r="C58" s="7">
        <v>131</v>
      </c>
      <c r="D58" s="7">
        <v>82</v>
      </c>
      <c r="E58" s="7">
        <v>133</v>
      </c>
      <c r="F58" s="7">
        <v>231</v>
      </c>
      <c r="G58" s="7">
        <v>243</v>
      </c>
      <c r="H58" s="7">
        <v>126</v>
      </c>
      <c r="I58" s="7">
        <v>655</v>
      </c>
      <c r="J58" s="7">
        <v>161</v>
      </c>
      <c r="K58" s="8">
        <f t="shared" si="2"/>
        <v>1868</v>
      </c>
      <c r="M58" s="1" t="s">
        <v>62</v>
      </c>
      <c r="N58" s="15">
        <v>1384.3</v>
      </c>
      <c r="O58" s="15">
        <v>6296.6</v>
      </c>
      <c r="P58" s="15">
        <v>5012.8</v>
      </c>
      <c r="Q58" s="15">
        <v>4403.2</v>
      </c>
      <c r="R58" s="15">
        <v>5606.7</v>
      </c>
      <c r="S58" s="15">
        <v>4291.8</v>
      </c>
      <c r="T58" s="15">
        <v>1250.4</v>
      </c>
      <c r="U58" s="15">
        <v>4285.1</v>
      </c>
      <c r="V58" s="15">
        <v>1169.9</v>
      </c>
      <c r="W58" s="13">
        <f t="shared" si="3"/>
        <v>33700.8</v>
      </c>
    </row>
    <row r="59" spans="1:23" ht="12">
      <c r="A59" s="1" t="s">
        <v>63</v>
      </c>
      <c r="B59" s="7">
        <v>55</v>
      </c>
      <c r="C59" s="7">
        <v>1370</v>
      </c>
      <c r="D59" s="7">
        <v>693</v>
      </c>
      <c r="E59" s="7">
        <v>152</v>
      </c>
      <c r="F59" s="7">
        <v>31</v>
      </c>
      <c r="G59" s="7">
        <v>1</v>
      </c>
      <c r="H59" s="7">
        <v>2</v>
      </c>
      <c r="I59" s="7">
        <v>0</v>
      </c>
      <c r="J59" s="7">
        <v>0</v>
      </c>
      <c r="K59" s="8">
        <f t="shared" si="2"/>
        <v>2304</v>
      </c>
      <c r="M59" s="1" t="s">
        <v>63</v>
      </c>
      <c r="N59" s="15">
        <v>476.2</v>
      </c>
      <c r="O59" s="15">
        <v>12518.1</v>
      </c>
      <c r="P59" s="15">
        <v>6527</v>
      </c>
      <c r="Q59" s="15">
        <v>1410.1</v>
      </c>
      <c r="R59" s="15">
        <v>300.1</v>
      </c>
      <c r="S59" s="15">
        <v>9.5</v>
      </c>
      <c r="T59" s="15">
        <v>18.6</v>
      </c>
      <c r="U59" s="15">
        <v>0</v>
      </c>
      <c r="V59" s="15">
        <v>0</v>
      </c>
      <c r="W59" s="13">
        <f t="shared" si="3"/>
        <v>21259.6</v>
      </c>
    </row>
    <row r="60" spans="1:23" ht="12">
      <c r="A60" s="1" t="s">
        <v>64</v>
      </c>
      <c r="B60" s="7">
        <v>0</v>
      </c>
      <c r="C60" s="7">
        <v>0</v>
      </c>
      <c r="D60" s="7">
        <v>0</v>
      </c>
      <c r="E60" s="7">
        <v>0</v>
      </c>
      <c r="F60" s="7">
        <v>10</v>
      </c>
      <c r="G60" s="7">
        <v>0</v>
      </c>
      <c r="H60" s="7">
        <v>0</v>
      </c>
      <c r="I60" s="7">
        <v>0</v>
      </c>
      <c r="J60" s="7">
        <v>0</v>
      </c>
      <c r="K60" s="8">
        <f t="shared" si="2"/>
        <v>10</v>
      </c>
      <c r="M60" s="1" t="s">
        <v>64</v>
      </c>
      <c r="N60" s="15">
        <v>0</v>
      </c>
      <c r="O60" s="15">
        <v>0</v>
      </c>
      <c r="P60" s="15">
        <v>0</v>
      </c>
      <c r="Q60" s="15">
        <v>0</v>
      </c>
      <c r="R60" s="15">
        <v>104.7</v>
      </c>
      <c r="S60" s="15">
        <v>0</v>
      </c>
      <c r="T60" s="15">
        <v>0</v>
      </c>
      <c r="U60" s="15">
        <v>0</v>
      </c>
      <c r="V60" s="15">
        <v>0</v>
      </c>
      <c r="W60" s="13">
        <f t="shared" si="3"/>
        <v>104.7</v>
      </c>
    </row>
    <row r="61" spans="1:23" ht="12">
      <c r="A61" s="1" t="s">
        <v>65</v>
      </c>
      <c r="B61" s="7">
        <v>699</v>
      </c>
      <c r="C61" s="7">
        <v>512</v>
      </c>
      <c r="D61" s="7">
        <v>24</v>
      </c>
      <c r="E61" s="7">
        <v>1234</v>
      </c>
      <c r="F61" s="7">
        <v>692</v>
      </c>
      <c r="G61" s="7">
        <v>106</v>
      </c>
      <c r="H61" s="7">
        <v>553</v>
      </c>
      <c r="I61" s="7">
        <v>1435</v>
      </c>
      <c r="J61" s="7">
        <v>444</v>
      </c>
      <c r="K61" s="8">
        <f t="shared" si="2"/>
        <v>5699</v>
      </c>
      <c r="M61" s="1" t="s">
        <v>65</v>
      </c>
      <c r="N61" s="15">
        <v>2146.7</v>
      </c>
      <c r="O61" s="15">
        <v>1831.9</v>
      </c>
      <c r="P61" s="15">
        <v>71.5</v>
      </c>
      <c r="Q61" s="15">
        <v>4033.6</v>
      </c>
      <c r="R61" s="15">
        <v>2163</v>
      </c>
      <c r="S61" s="15">
        <v>430.3</v>
      </c>
      <c r="T61" s="15">
        <v>1590.6</v>
      </c>
      <c r="U61" s="15">
        <v>4345.7</v>
      </c>
      <c r="V61" s="15">
        <v>1555.7</v>
      </c>
      <c r="W61" s="13">
        <f t="shared" si="3"/>
        <v>18169</v>
      </c>
    </row>
    <row r="62" spans="1:23" ht="12">
      <c r="A62" s="1" t="s">
        <v>66</v>
      </c>
      <c r="B62" s="7">
        <v>5</v>
      </c>
      <c r="C62" s="7">
        <v>2</v>
      </c>
      <c r="D62" s="7">
        <v>1</v>
      </c>
      <c r="E62" s="7">
        <v>0</v>
      </c>
      <c r="F62" s="7">
        <v>18</v>
      </c>
      <c r="G62" s="7">
        <v>0</v>
      </c>
      <c r="H62" s="7">
        <v>2</v>
      </c>
      <c r="I62" s="7">
        <v>8</v>
      </c>
      <c r="J62" s="7">
        <v>0</v>
      </c>
      <c r="K62" s="8">
        <f t="shared" si="2"/>
        <v>36</v>
      </c>
      <c r="M62" s="1" t="s">
        <v>66</v>
      </c>
      <c r="N62" s="15">
        <v>19.3</v>
      </c>
      <c r="O62" s="15">
        <v>9.1</v>
      </c>
      <c r="P62" s="15">
        <v>77.9</v>
      </c>
      <c r="Q62" s="15">
        <v>0</v>
      </c>
      <c r="R62" s="15">
        <v>61.7</v>
      </c>
      <c r="S62" s="15">
        <v>0</v>
      </c>
      <c r="T62" s="15">
        <v>7</v>
      </c>
      <c r="U62" s="15">
        <v>33.2</v>
      </c>
      <c r="V62" s="15">
        <v>0</v>
      </c>
      <c r="W62" s="13">
        <f t="shared" si="3"/>
        <v>208.2</v>
      </c>
    </row>
    <row r="63" spans="1:23" ht="12">
      <c r="A63" s="1" t="s">
        <v>67</v>
      </c>
      <c r="B63" s="7">
        <v>0</v>
      </c>
      <c r="C63" s="7">
        <v>0</v>
      </c>
      <c r="D63" s="7">
        <v>0</v>
      </c>
      <c r="E63" s="7">
        <v>0</v>
      </c>
      <c r="F63" s="7">
        <v>5</v>
      </c>
      <c r="G63" s="7">
        <v>2</v>
      </c>
      <c r="H63" s="7">
        <v>11</v>
      </c>
      <c r="I63" s="7">
        <v>10</v>
      </c>
      <c r="J63" s="7">
        <v>0</v>
      </c>
      <c r="K63" s="8">
        <f t="shared" si="2"/>
        <v>28</v>
      </c>
      <c r="M63" s="1" t="s">
        <v>67</v>
      </c>
      <c r="N63" s="15">
        <v>0</v>
      </c>
      <c r="O63" s="15">
        <v>0</v>
      </c>
      <c r="P63" s="15">
        <v>0</v>
      </c>
      <c r="Q63" s="15">
        <v>0</v>
      </c>
      <c r="R63" s="15">
        <v>27</v>
      </c>
      <c r="S63" s="15">
        <v>9.5</v>
      </c>
      <c r="T63" s="15">
        <v>70.2</v>
      </c>
      <c r="U63" s="15">
        <v>38.5</v>
      </c>
      <c r="V63" s="15">
        <v>0</v>
      </c>
      <c r="W63" s="13">
        <f t="shared" si="3"/>
        <v>145.2</v>
      </c>
    </row>
    <row r="64" spans="1:23" ht="12">
      <c r="A64" s="1" t="s">
        <v>68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1</v>
      </c>
      <c r="I64" s="7">
        <v>0</v>
      </c>
      <c r="J64" s="7">
        <v>0</v>
      </c>
      <c r="K64" s="8">
        <f t="shared" si="2"/>
        <v>1</v>
      </c>
      <c r="M64" s="1" t="s">
        <v>68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315</v>
      </c>
      <c r="U64" s="15">
        <v>0</v>
      </c>
      <c r="V64" s="15">
        <v>0</v>
      </c>
      <c r="W64" s="13">
        <f t="shared" si="3"/>
        <v>315</v>
      </c>
    </row>
    <row r="65" spans="1:23" ht="12">
      <c r="A65" s="1" t="s">
        <v>69</v>
      </c>
      <c r="B65" s="7">
        <v>396</v>
      </c>
      <c r="C65" s="7">
        <v>405</v>
      </c>
      <c r="D65" s="7">
        <v>247</v>
      </c>
      <c r="E65" s="7">
        <v>425</v>
      </c>
      <c r="F65" s="7">
        <v>832</v>
      </c>
      <c r="G65" s="7">
        <v>685</v>
      </c>
      <c r="H65" s="7">
        <v>418</v>
      </c>
      <c r="I65" s="7">
        <v>315</v>
      </c>
      <c r="J65" s="7">
        <v>130</v>
      </c>
      <c r="K65" s="8">
        <f t="shared" si="2"/>
        <v>3853</v>
      </c>
      <c r="M65" s="1" t="s">
        <v>69</v>
      </c>
      <c r="N65" s="15">
        <v>43856.5</v>
      </c>
      <c r="O65" s="15">
        <v>44562.8</v>
      </c>
      <c r="P65" s="15">
        <v>32288.6</v>
      </c>
      <c r="Q65" s="15">
        <v>44757.7</v>
      </c>
      <c r="R65" s="15">
        <v>102672.9</v>
      </c>
      <c r="S65" s="15">
        <v>84861.9</v>
      </c>
      <c r="T65" s="15">
        <v>47924.9</v>
      </c>
      <c r="U65" s="15">
        <v>33652.9</v>
      </c>
      <c r="V65" s="15">
        <v>10980.3</v>
      </c>
      <c r="W65" s="13">
        <f t="shared" si="3"/>
        <v>445558.50000000006</v>
      </c>
    </row>
    <row r="66" spans="1:23" ht="12">
      <c r="A66" s="1" t="s">
        <v>70</v>
      </c>
      <c r="B66" s="7">
        <v>4</v>
      </c>
      <c r="C66" s="7">
        <v>4</v>
      </c>
      <c r="D66" s="7">
        <v>0</v>
      </c>
      <c r="E66" s="7">
        <v>6</v>
      </c>
      <c r="F66" s="7">
        <v>6</v>
      </c>
      <c r="G66" s="7">
        <v>7</v>
      </c>
      <c r="H66" s="7">
        <v>0</v>
      </c>
      <c r="I66" s="7">
        <v>2</v>
      </c>
      <c r="J66" s="7">
        <v>0</v>
      </c>
      <c r="K66" s="8">
        <f t="shared" si="2"/>
        <v>29</v>
      </c>
      <c r="M66" s="1" t="s">
        <v>70</v>
      </c>
      <c r="N66" s="15">
        <v>15.6</v>
      </c>
      <c r="O66" s="15">
        <v>14.6</v>
      </c>
      <c r="P66" s="15">
        <v>0</v>
      </c>
      <c r="Q66" s="15">
        <v>22.9</v>
      </c>
      <c r="R66" s="15">
        <v>21.1</v>
      </c>
      <c r="S66" s="15">
        <v>25.4</v>
      </c>
      <c r="T66" s="15">
        <v>0</v>
      </c>
      <c r="U66" s="15">
        <v>2.8</v>
      </c>
      <c r="V66" s="15">
        <v>0</v>
      </c>
      <c r="W66" s="13">
        <f t="shared" si="3"/>
        <v>102.39999999999999</v>
      </c>
    </row>
    <row r="67" spans="1:23" ht="12">
      <c r="A67" s="1" t="s">
        <v>71</v>
      </c>
      <c r="B67" s="7">
        <v>99</v>
      </c>
      <c r="C67" s="7">
        <v>391</v>
      </c>
      <c r="D67" s="7">
        <v>212</v>
      </c>
      <c r="E67" s="7">
        <v>371</v>
      </c>
      <c r="F67" s="7">
        <v>1753</v>
      </c>
      <c r="G67" s="7">
        <v>452</v>
      </c>
      <c r="H67" s="7">
        <v>411</v>
      </c>
      <c r="I67" s="7">
        <v>544</v>
      </c>
      <c r="J67" s="7">
        <v>208</v>
      </c>
      <c r="K67" s="8">
        <f t="shared" si="2"/>
        <v>4441</v>
      </c>
      <c r="M67" s="1" t="s">
        <v>71</v>
      </c>
      <c r="N67" s="15">
        <v>434.6</v>
      </c>
      <c r="O67" s="15">
        <v>1729.1</v>
      </c>
      <c r="P67" s="15">
        <v>1101.4</v>
      </c>
      <c r="Q67" s="15">
        <v>1590.1</v>
      </c>
      <c r="R67" s="15">
        <v>8223.4</v>
      </c>
      <c r="S67" s="15">
        <v>1980.5</v>
      </c>
      <c r="T67" s="15">
        <v>1718.1</v>
      </c>
      <c r="U67" s="15">
        <v>2655.8</v>
      </c>
      <c r="V67" s="15">
        <v>935.9</v>
      </c>
      <c r="W67" s="13">
        <f t="shared" si="3"/>
        <v>20368.899999999998</v>
      </c>
    </row>
    <row r="68" spans="1:23" ht="12">
      <c r="A68" s="1" t="s">
        <v>72</v>
      </c>
      <c r="B68" s="7">
        <v>0</v>
      </c>
      <c r="C68" s="7">
        <v>0</v>
      </c>
      <c r="D68" s="7">
        <v>0</v>
      </c>
      <c r="E68" s="7">
        <v>0</v>
      </c>
      <c r="F68" s="7">
        <v>1</v>
      </c>
      <c r="G68" s="7">
        <v>0</v>
      </c>
      <c r="H68" s="7">
        <v>0</v>
      </c>
      <c r="I68" s="7">
        <v>0</v>
      </c>
      <c r="J68" s="7">
        <v>0</v>
      </c>
      <c r="K68" s="8">
        <f t="shared" si="2"/>
        <v>1</v>
      </c>
      <c r="M68" s="1" t="s">
        <v>72</v>
      </c>
      <c r="N68" s="15">
        <v>0</v>
      </c>
      <c r="O68" s="15">
        <v>0</v>
      </c>
      <c r="P68" s="15">
        <v>0</v>
      </c>
      <c r="Q68" s="15">
        <v>0</v>
      </c>
      <c r="R68" s="15">
        <v>5.1</v>
      </c>
      <c r="S68" s="15">
        <v>0</v>
      </c>
      <c r="T68" s="15">
        <v>0</v>
      </c>
      <c r="U68" s="15">
        <v>0</v>
      </c>
      <c r="V68" s="15">
        <v>0</v>
      </c>
      <c r="W68" s="13">
        <f t="shared" si="3"/>
        <v>5.1</v>
      </c>
    </row>
    <row r="69" spans="1:23" ht="12">
      <c r="A69" s="1" t="s">
        <v>73</v>
      </c>
      <c r="B69" s="7">
        <v>0</v>
      </c>
      <c r="C69" s="7">
        <v>0</v>
      </c>
      <c r="D69" s="7">
        <v>0</v>
      </c>
      <c r="E69" s="7">
        <v>0</v>
      </c>
      <c r="F69" s="7">
        <v>95</v>
      </c>
      <c r="G69" s="7">
        <v>2</v>
      </c>
      <c r="H69" s="7">
        <v>2</v>
      </c>
      <c r="I69" s="7">
        <v>0</v>
      </c>
      <c r="J69" s="7">
        <v>0</v>
      </c>
      <c r="K69" s="8">
        <f t="shared" si="2"/>
        <v>99</v>
      </c>
      <c r="M69" s="1" t="s">
        <v>73</v>
      </c>
      <c r="N69" s="15">
        <v>0</v>
      </c>
      <c r="O69" s="15">
        <v>0</v>
      </c>
      <c r="P69" s="15">
        <v>0</v>
      </c>
      <c r="Q69" s="15">
        <v>0</v>
      </c>
      <c r="R69" s="15">
        <v>900.6</v>
      </c>
      <c r="S69" s="15">
        <v>26</v>
      </c>
      <c r="T69" s="15">
        <v>7.7</v>
      </c>
      <c r="U69" s="15">
        <v>0</v>
      </c>
      <c r="V69" s="15">
        <v>0</v>
      </c>
      <c r="W69" s="13">
        <f t="shared" si="3"/>
        <v>934.3000000000001</v>
      </c>
    </row>
    <row r="70" spans="1:23" ht="12">
      <c r="A70" s="1" t="s">
        <v>74</v>
      </c>
      <c r="B70" s="7">
        <v>9</v>
      </c>
      <c r="C70" s="7">
        <v>68</v>
      </c>
      <c r="D70" s="7">
        <v>23</v>
      </c>
      <c r="E70" s="7">
        <v>107</v>
      </c>
      <c r="F70" s="7">
        <v>46</v>
      </c>
      <c r="G70" s="7">
        <v>17</v>
      </c>
      <c r="H70" s="7">
        <v>31</v>
      </c>
      <c r="I70" s="7">
        <v>23</v>
      </c>
      <c r="J70" s="7">
        <v>5</v>
      </c>
      <c r="K70" s="8">
        <f t="shared" si="2"/>
        <v>329</v>
      </c>
      <c r="M70" s="1" t="s">
        <v>74</v>
      </c>
      <c r="N70" s="15">
        <v>0</v>
      </c>
      <c r="O70" s="15">
        <v>22.7</v>
      </c>
      <c r="P70" s="15">
        <v>14.7</v>
      </c>
      <c r="Q70" s="15">
        <v>79.8</v>
      </c>
      <c r="R70" s="15">
        <v>141.5</v>
      </c>
      <c r="S70" s="15">
        <v>135.7</v>
      </c>
      <c r="T70" s="15">
        <v>342.9</v>
      </c>
      <c r="U70" s="15">
        <v>68.9</v>
      </c>
      <c r="V70" s="15">
        <v>0</v>
      </c>
      <c r="W70" s="13">
        <f t="shared" si="3"/>
        <v>806.1999999999999</v>
      </c>
    </row>
    <row r="71" spans="1:23" ht="12">
      <c r="A71" s="1" t="s">
        <v>75</v>
      </c>
      <c r="B71" s="7">
        <v>154</v>
      </c>
      <c r="C71" s="7">
        <v>174</v>
      </c>
      <c r="D71" s="7">
        <v>312</v>
      </c>
      <c r="E71" s="7">
        <v>121</v>
      </c>
      <c r="F71" s="7">
        <v>67</v>
      </c>
      <c r="G71" s="7">
        <v>14</v>
      </c>
      <c r="H71" s="7">
        <v>23</v>
      </c>
      <c r="I71" s="7">
        <v>131</v>
      </c>
      <c r="J71" s="7">
        <v>28</v>
      </c>
      <c r="K71" s="8">
        <f t="shared" si="2"/>
        <v>1024</v>
      </c>
      <c r="M71" s="1" t="s">
        <v>75</v>
      </c>
      <c r="N71" s="15"/>
      <c r="O71" s="15"/>
      <c r="P71" s="15"/>
      <c r="Q71" s="15"/>
      <c r="R71" s="15"/>
      <c r="S71" s="15"/>
      <c r="T71" s="15"/>
      <c r="U71" s="15"/>
      <c r="V71" s="15"/>
      <c r="W71" s="13">
        <f t="shared" si="3"/>
        <v>0</v>
      </c>
    </row>
    <row r="72" spans="1:23" ht="12">
      <c r="A72" s="1" t="s">
        <v>76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8">
        <f t="shared" si="2"/>
        <v>0</v>
      </c>
      <c r="M72" s="1" t="s">
        <v>76</v>
      </c>
      <c r="N72" s="15"/>
      <c r="O72" s="15"/>
      <c r="P72" s="15"/>
      <c r="Q72" s="15"/>
      <c r="R72" s="15"/>
      <c r="S72" s="15"/>
      <c r="T72" s="15"/>
      <c r="U72" s="15"/>
      <c r="V72" s="15"/>
      <c r="W72" s="13">
        <f t="shared" si="3"/>
        <v>0</v>
      </c>
    </row>
    <row r="73" spans="1:23" ht="12">
      <c r="A73" s="1" t="s">
        <v>77</v>
      </c>
      <c r="B73" s="7">
        <v>35</v>
      </c>
      <c r="C73" s="7">
        <v>0</v>
      </c>
      <c r="D73" s="7">
        <v>86</v>
      </c>
      <c r="E73" s="7">
        <v>1765</v>
      </c>
      <c r="F73" s="7">
        <v>1458</v>
      </c>
      <c r="G73" s="7">
        <v>2588</v>
      </c>
      <c r="H73" s="7">
        <v>3182</v>
      </c>
      <c r="I73" s="7">
        <v>1273</v>
      </c>
      <c r="J73" s="7">
        <v>33</v>
      </c>
      <c r="K73" s="8">
        <f aca="true" t="shared" si="4" ref="K73:K104">SUM(B73:J73)</f>
        <v>10420</v>
      </c>
      <c r="M73" s="1" t="s">
        <v>77</v>
      </c>
      <c r="N73" s="15">
        <v>453.1</v>
      </c>
      <c r="O73" s="15">
        <v>0</v>
      </c>
      <c r="P73" s="15">
        <v>1209.7</v>
      </c>
      <c r="Q73" s="15">
        <v>24112.1</v>
      </c>
      <c r="R73" s="15">
        <v>18273.1</v>
      </c>
      <c r="S73" s="15">
        <v>29420.8</v>
      </c>
      <c r="T73" s="15">
        <v>48355.6</v>
      </c>
      <c r="U73" s="15">
        <v>17010.2</v>
      </c>
      <c r="V73" s="15">
        <v>398.6</v>
      </c>
      <c r="W73" s="13">
        <f aca="true" t="shared" si="5" ref="W73:W104">SUM(N73:V73)</f>
        <v>139233.2</v>
      </c>
    </row>
    <row r="74" spans="1:23" ht="12">
      <c r="A74" s="1" t="s">
        <v>78</v>
      </c>
      <c r="B74" s="7">
        <v>10</v>
      </c>
      <c r="C74" s="7">
        <v>29</v>
      </c>
      <c r="D74" s="7">
        <v>520</v>
      </c>
      <c r="E74" s="7">
        <v>235</v>
      </c>
      <c r="F74" s="7">
        <v>142</v>
      </c>
      <c r="G74" s="7">
        <v>150</v>
      </c>
      <c r="H74" s="7">
        <v>15</v>
      </c>
      <c r="I74" s="7">
        <v>7</v>
      </c>
      <c r="J74" s="7">
        <v>5</v>
      </c>
      <c r="K74" s="8">
        <f t="shared" si="4"/>
        <v>1113</v>
      </c>
      <c r="M74" s="1" t="s">
        <v>78</v>
      </c>
      <c r="N74" s="15"/>
      <c r="O74" s="15"/>
      <c r="P74" s="15"/>
      <c r="Q74" s="15"/>
      <c r="R74" s="15"/>
      <c r="S74" s="15"/>
      <c r="T74" s="15"/>
      <c r="U74" s="15"/>
      <c r="V74" s="15"/>
      <c r="W74" s="13">
        <f t="shared" si="5"/>
        <v>0</v>
      </c>
    </row>
    <row r="75" spans="1:23" ht="12">
      <c r="A75" s="1" t="s">
        <v>79</v>
      </c>
      <c r="B75" s="7">
        <v>2395</v>
      </c>
      <c r="C75" s="7">
        <v>1783</v>
      </c>
      <c r="D75" s="7">
        <v>3648</v>
      </c>
      <c r="E75" s="7">
        <v>3605</v>
      </c>
      <c r="F75" s="7">
        <v>2900</v>
      </c>
      <c r="G75" s="7">
        <v>456</v>
      </c>
      <c r="H75" s="7">
        <v>2547</v>
      </c>
      <c r="I75" s="7">
        <v>3025</v>
      </c>
      <c r="J75" s="7">
        <v>1467</v>
      </c>
      <c r="K75" s="8">
        <f t="shared" si="4"/>
        <v>21826</v>
      </c>
      <c r="M75" s="1" t="s">
        <v>79</v>
      </c>
      <c r="N75" s="15"/>
      <c r="O75" s="15"/>
      <c r="P75" s="15"/>
      <c r="Q75" s="15"/>
      <c r="R75" s="15"/>
      <c r="S75" s="15"/>
      <c r="T75" s="15"/>
      <c r="U75" s="15"/>
      <c r="V75" s="15"/>
      <c r="W75" s="13">
        <f t="shared" si="5"/>
        <v>0</v>
      </c>
    </row>
    <row r="76" spans="1:23" ht="12">
      <c r="A76" s="1" t="s">
        <v>80</v>
      </c>
      <c r="B76" s="7">
        <v>4559</v>
      </c>
      <c r="C76" s="7">
        <v>3922</v>
      </c>
      <c r="D76" s="7">
        <v>4942</v>
      </c>
      <c r="E76" s="7">
        <v>5365</v>
      </c>
      <c r="F76" s="7">
        <v>3115</v>
      </c>
      <c r="G76" s="7">
        <v>6065</v>
      </c>
      <c r="H76" s="7">
        <v>5948</v>
      </c>
      <c r="I76" s="7">
        <v>1099</v>
      </c>
      <c r="J76" s="7">
        <v>155</v>
      </c>
      <c r="K76" s="8">
        <f t="shared" si="4"/>
        <v>35170</v>
      </c>
      <c r="M76" s="1" t="s">
        <v>80</v>
      </c>
      <c r="N76" s="15"/>
      <c r="O76" s="15"/>
      <c r="P76" s="15"/>
      <c r="Q76" s="15"/>
      <c r="R76" s="15"/>
      <c r="S76" s="15"/>
      <c r="T76" s="15"/>
      <c r="U76" s="15"/>
      <c r="V76" s="15"/>
      <c r="W76" s="13">
        <f t="shared" si="5"/>
        <v>0</v>
      </c>
    </row>
    <row r="77" spans="1:23" ht="12">
      <c r="A77" s="1" t="s">
        <v>81</v>
      </c>
      <c r="B77" s="7">
        <v>398</v>
      </c>
      <c r="C77" s="7">
        <v>407</v>
      </c>
      <c r="D77" s="7">
        <v>270</v>
      </c>
      <c r="E77" s="7">
        <v>330</v>
      </c>
      <c r="F77" s="7">
        <v>364</v>
      </c>
      <c r="G77" s="7">
        <v>335</v>
      </c>
      <c r="H77" s="7">
        <v>234</v>
      </c>
      <c r="I77" s="7">
        <v>103</v>
      </c>
      <c r="J77" s="7">
        <v>15</v>
      </c>
      <c r="K77" s="8">
        <f t="shared" si="4"/>
        <v>2456</v>
      </c>
      <c r="M77" s="1" t="s">
        <v>81</v>
      </c>
      <c r="N77" s="15"/>
      <c r="O77" s="15"/>
      <c r="P77" s="15"/>
      <c r="Q77" s="15"/>
      <c r="R77" s="15"/>
      <c r="S77" s="15"/>
      <c r="T77" s="15"/>
      <c r="U77" s="15"/>
      <c r="V77" s="15"/>
      <c r="W77" s="13">
        <f t="shared" si="5"/>
        <v>0</v>
      </c>
    </row>
    <row r="78" spans="1:23" ht="12">
      <c r="A78" s="1" t="s">
        <v>82</v>
      </c>
      <c r="B78" s="7">
        <v>11</v>
      </c>
      <c r="C78" s="7">
        <v>4</v>
      </c>
      <c r="D78" s="7">
        <v>1</v>
      </c>
      <c r="E78" s="7">
        <v>5</v>
      </c>
      <c r="F78" s="7">
        <v>2</v>
      </c>
      <c r="G78" s="7">
        <v>2</v>
      </c>
      <c r="H78" s="7">
        <v>6</v>
      </c>
      <c r="I78" s="7">
        <v>3</v>
      </c>
      <c r="J78" s="7">
        <v>0</v>
      </c>
      <c r="K78" s="8">
        <f t="shared" si="4"/>
        <v>34</v>
      </c>
      <c r="M78" s="1" t="s">
        <v>82</v>
      </c>
      <c r="N78" s="15"/>
      <c r="O78" s="15"/>
      <c r="P78" s="15"/>
      <c r="Q78" s="15"/>
      <c r="R78" s="15"/>
      <c r="S78" s="15"/>
      <c r="T78" s="15"/>
      <c r="U78" s="15"/>
      <c r="V78" s="15"/>
      <c r="W78" s="13">
        <f t="shared" si="5"/>
        <v>0</v>
      </c>
    </row>
    <row r="79" spans="1:23" ht="12">
      <c r="A79" s="1" t="s">
        <v>83</v>
      </c>
      <c r="B79" s="7">
        <v>2</v>
      </c>
      <c r="C79" s="7">
        <v>4</v>
      </c>
      <c r="D79" s="7">
        <v>0</v>
      </c>
      <c r="E79" s="7">
        <v>3</v>
      </c>
      <c r="F79" s="7">
        <v>1</v>
      </c>
      <c r="G79" s="7">
        <v>0</v>
      </c>
      <c r="H79" s="7">
        <v>6</v>
      </c>
      <c r="I79" s="7">
        <v>1</v>
      </c>
      <c r="J79" s="7">
        <v>1</v>
      </c>
      <c r="K79" s="8">
        <f t="shared" si="4"/>
        <v>18</v>
      </c>
      <c r="M79" s="1" t="s">
        <v>83</v>
      </c>
      <c r="N79" s="15"/>
      <c r="O79" s="15"/>
      <c r="P79" s="15"/>
      <c r="Q79" s="15"/>
      <c r="R79" s="15"/>
      <c r="S79" s="15"/>
      <c r="T79" s="15"/>
      <c r="U79" s="15"/>
      <c r="V79" s="15"/>
      <c r="W79" s="13">
        <f t="shared" si="5"/>
        <v>0</v>
      </c>
    </row>
    <row r="80" spans="1:23" ht="12">
      <c r="A80" s="1" t="s">
        <v>84</v>
      </c>
      <c r="B80" s="7">
        <v>63</v>
      </c>
      <c r="C80" s="7">
        <v>123</v>
      </c>
      <c r="D80" s="7">
        <v>29</v>
      </c>
      <c r="E80" s="7">
        <v>228</v>
      </c>
      <c r="F80" s="7">
        <v>36</v>
      </c>
      <c r="G80" s="7">
        <v>30</v>
      </c>
      <c r="H80" s="7">
        <v>35</v>
      </c>
      <c r="I80" s="7">
        <v>62</v>
      </c>
      <c r="J80" s="7">
        <v>5</v>
      </c>
      <c r="K80" s="8">
        <f t="shared" si="4"/>
        <v>611</v>
      </c>
      <c r="M80" s="1" t="s">
        <v>84</v>
      </c>
      <c r="N80" s="15"/>
      <c r="O80" s="15"/>
      <c r="P80" s="15"/>
      <c r="Q80" s="15"/>
      <c r="R80" s="15"/>
      <c r="S80" s="15"/>
      <c r="T80" s="15"/>
      <c r="U80" s="15"/>
      <c r="V80" s="15"/>
      <c r="W80" s="13">
        <f t="shared" si="5"/>
        <v>0</v>
      </c>
    </row>
    <row r="81" spans="1:23" ht="12">
      <c r="A81" s="1" t="s">
        <v>85</v>
      </c>
      <c r="B81" s="7">
        <v>9</v>
      </c>
      <c r="C81" s="7">
        <v>2</v>
      </c>
      <c r="D81" s="7">
        <v>1302</v>
      </c>
      <c r="E81" s="7">
        <v>530</v>
      </c>
      <c r="F81" s="7">
        <v>83</v>
      </c>
      <c r="G81" s="7">
        <v>58</v>
      </c>
      <c r="H81" s="7">
        <v>19</v>
      </c>
      <c r="I81" s="7">
        <v>16</v>
      </c>
      <c r="J81" s="7">
        <v>6</v>
      </c>
      <c r="K81" s="8">
        <f t="shared" si="4"/>
        <v>2025</v>
      </c>
      <c r="M81" s="1" t="s">
        <v>85</v>
      </c>
      <c r="N81" s="15"/>
      <c r="O81" s="15"/>
      <c r="P81" s="15"/>
      <c r="Q81" s="15"/>
      <c r="R81" s="15"/>
      <c r="S81" s="15"/>
      <c r="T81" s="15"/>
      <c r="U81" s="15"/>
      <c r="V81" s="15"/>
      <c r="W81" s="13">
        <f t="shared" si="5"/>
        <v>0</v>
      </c>
    </row>
    <row r="82" spans="1:23" ht="12">
      <c r="A82" s="1" t="s">
        <v>86</v>
      </c>
      <c r="B82" s="7">
        <v>178</v>
      </c>
      <c r="C82" s="7">
        <v>249</v>
      </c>
      <c r="D82" s="7">
        <v>306</v>
      </c>
      <c r="E82" s="7">
        <v>571</v>
      </c>
      <c r="F82" s="7">
        <v>1234</v>
      </c>
      <c r="G82" s="7">
        <v>523</v>
      </c>
      <c r="H82" s="7">
        <v>1434</v>
      </c>
      <c r="I82" s="7">
        <v>843</v>
      </c>
      <c r="J82" s="7">
        <v>427</v>
      </c>
      <c r="K82" s="8">
        <f t="shared" si="4"/>
        <v>5765</v>
      </c>
      <c r="M82" s="1" t="s">
        <v>86</v>
      </c>
      <c r="N82" s="15"/>
      <c r="O82" s="15"/>
      <c r="P82" s="15"/>
      <c r="Q82" s="15"/>
      <c r="R82" s="15"/>
      <c r="S82" s="15"/>
      <c r="T82" s="15"/>
      <c r="U82" s="15"/>
      <c r="V82" s="15"/>
      <c r="W82" s="13">
        <f t="shared" si="5"/>
        <v>0</v>
      </c>
    </row>
    <row r="83" spans="1:23" ht="12">
      <c r="A83" s="1" t="s">
        <v>87</v>
      </c>
      <c r="B83" s="7">
        <v>13</v>
      </c>
      <c r="C83" s="7">
        <v>70</v>
      </c>
      <c r="D83" s="7">
        <v>491</v>
      </c>
      <c r="E83" s="7">
        <v>387</v>
      </c>
      <c r="F83" s="7">
        <v>108</v>
      </c>
      <c r="G83" s="7">
        <v>111</v>
      </c>
      <c r="H83" s="7">
        <v>394</v>
      </c>
      <c r="I83" s="7">
        <v>35</v>
      </c>
      <c r="J83" s="7">
        <v>0</v>
      </c>
      <c r="K83" s="8">
        <f t="shared" si="4"/>
        <v>1609</v>
      </c>
      <c r="M83" s="1" t="s">
        <v>87</v>
      </c>
      <c r="N83" s="15"/>
      <c r="O83" s="15"/>
      <c r="P83" s="15"/>
      <c r="Q83" s="15"/>
      <c r="R83" s="15"/>
      <c r="S83" s="15"/>
      <c r="T83" s="15"/>
      <c r="U83" s="15"/>
      <c r="V83" s="15"/>
      <c r="W83" s="13">
        <f t="shared" si="5"/>
        <v>0</v>
      </c>
    </row>
    <row r="84" spans="1:23" ht="12">
      <c r="A84" s="1" t="s">
        <v>88</v>
      </c>
      <c r="B84" s="7">
        <v>1</v>
      </c>
      <c r="C84" s="7">
        <v>5</v>
      </c>
      <c r="D84" s="7">
        <v>1</v>
      </c>
      <c r="E84" s="7">
        <v>9</v>
      </c>
      <c r="F84" s="7">
        <v>33</v>
      </c>
      <c r="G84" s="7">
        <v>8</v>
      </c>
      <c r="H84" s="7">
        <v>11</v>
      </c>
      <c r="I84" s="7">
        <v>35</v>
      </c>
      <c r="J84" s="7">
        <v>3</v>
      </c>
      <c r="K84" s="8">
        <f t="shared" si="4"/>
        <v>106</v>
      </c>
      <c r="M84" s="1" t="s">
        <v>88</v>
      </c>
      <c r="N84" s="15">
        <v>37.5</v>
      </c>
      <c r="O84" s="15">
        <v>106</v>
      </c>
      <c r="P84" s="15">
        <v>11.6</v>
      </c>
      <c r="Q84" s="15">
        <v>79.1</v>
      </c>
      <c r="R84" s="15">
        <v>309.6</v>
      </c>
      <c r="S84" s="15">
        <v>101.4</v>
      </c>
      <c r="T84" s="15">
        <v>163.8</v>
      </c>
      <c r="U84" s="15">
        <v>351.7</v>
      </c>
      <c r="V84" s="15">
        <v>30.7</v>
      </c>
      <c r="W84" s="13">
        <f t="shared" si="5"/>
        <v>1191.4</v>
      </c>
    </row>
    <row r="85" spans="1:23" ht="12">
      <c r="A85" s="1" t="s">
        <v>89</v>
      </c>
      <c r="B85" s="7">
        <v>3</v>
      </c>
      <c r="C85" s="7">
        <v>6</v>
      </c>
      <c r="D85" s="7">
        <v>4</v>
      </c>
      <c r="E85" s="7">
        <v>7</v>
      </c>
      <c r="F85" s="7">
        <v>32</v>
      </c>
      <c r="G85" s="7">
        <v>5</v>
      </c>
      <c r="H85" s="7">
        <v>4</v>
      </c>
      <c r="I85" s="7">
        <v>1</v>
      </c>
      <c r="J85" s="7">
        <v>0</v>
      </c>
      <c r="K85" s="8">
        <f t="shared" si="4"/>
        <v>62</v>
      </c>
      <c r="M85" s="1" t="s">
        <v>89</v>
      </c>
      <c r="N85" s="15"/>
      <c r="O85" s="15"/>
      <c r="P85" s="15"/>
      <c r="Q85" s="15"/>
      <c r="R85" s="15"/>
      <c r="S85" s="15"/>
      <c r="T85" s="15"/>
      <c r="U85" s="15"/>
      <c r="V85" s="15"/>
      <c r="W85" s="13">
        <f t="shared" si="5"/>
        <v>0</v>
      </c>
    </row>
    <row r="86" spans="1:23" ht="12">
      <c r="A86" s="1" t="s">
        <v>90</v>
      </c>
      <c r="B86" s="7">
        <v>90</v>
      </c>
      <c r="C86" s="7">
        <v>118</v>
      </c>
      <c r="D86" s="7">
        <v>198</v>
      </c>
      <c r="E86" s="7">
        <v>194</v>
      </c>
      <c r="F86" s="7">
        <v>62</v>
      </c>
      <c r="G86" s="7">
        <v>68</v>
      </c>
      <c r="H86" s="7">
        <v>20</v>
      </c>
      <c r="I86" s="7">
        <v>8</v>
      </c>
      <c r="J86" s="7">
        <v>7</v>
      </c>
      <c r="K86" s="8">
        <f t="shared" si="4"/>
        <v>765</v>
      </c>
      <c r="M86" s="1" t="s">
        <v>90</v>
      </c>
      <c r="N86" s="15">
        <v>0</v>
      </c>
      <c r="O86" s="15">
        <v>2694</v>
      </c>
      <c r="P86" s="15">
        <v>1784</v>
      </c>
      <c r="Q86" s="15">
        <v>1849.2</v>
      </c>
      <c r="R86" s="15">
        <v>1621.3</v>
      </c>
      <c r="S86" s="15">
        <v>792.9</v>
      </c>
      <c r="T86" s="15">
        <v>698</v>
      </c>
      <c r="U86" s="15">
        <v>0</v>
      </c>
      <c r="V86" s="15">
        <v>0</v>
      </c>
      <c r="W86" s="13">
        <f t="shared" si="5"/>
        <v>9439.4</v>
      </c>
    </row>
    <row r="87" spans="1:23" ht="12">
      <c r="A87" s="1" t="s">
        <v>91</v>
      </c>
      <c r="B87" s="7">
        <v>9</v>
      </c>
      <c r="C87" s="7">
        <v>1</v>
      </c>
      <c r="D87" s="7">
        <v>0</v>
      </c>
      <c r="E87" s="7">
        <v>4</v>
      </c>
      <c r="F87" s="7">
        <v>0</v>
      </c>
      <c r="G87" s="7">
        <v>0</v>
      </c>
      <c r="H87" s="7">
        <v>9</v>
      </c>
      <c r="I87" s="7">
        <v>31</v>
      </c>
      <c r="J87" s="7">
        <v>5</v>
      </c>
      <c r="K87" s="8">
        <f t="shared" si="4"/>
        <v>59</v>
      </c>
      <c r="M87" s="1" t="s">
        <v>91</v>
      </c>
      <c r="N87" s="15">
        <v>1579.9</v>
      </c>
      <c r="O87" s="15">
        <v>112</v>
      </c>
      <c r="P87" s="15">
        <v>0</v>
      </c>
      <c r="Q87" s="15">
        <v>416.7</v>
      </c>
      <c r="R87" s="15">
        <v>0</v>
      </c>
      <c r="S87" s="15">
        <v>0</v>
      </c>
      <c r="T87" s="15">
        <v>1097</v>
      </c>
      <c r="U87" s="15">
        <v>3077.3</v>
      </c>
      <c r="V87" s="15">
        <v>301</v>
      </c>
      <c r="W87" s="13">
        <f t="shared" si="5"/>
        <v>6583.9</v>
      </c>
    </row>
    <row r="88" spans="1:23" ht="12">
      <c r="A88" s="1" t="s">
        <v>92</v>
      </c>
      <c r="B88" s="7">
        <v>10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8">
        <f t="shared" si="4"/>
        <v>10</v>
      </c>
      <c r="M88" s="1" t="s">
        <v>92</v>
      </c>
      <c r="N88" s="15">
        <v>1010.8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3">
        <f t="shared" si="5"/>
        <v>1010.8</v>
      </c>
    </row>
    <row r="89" spans="1:23" ht="12">
      <c r="A89" s="1" t="s">
        <v>93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1</v>
      </c>
      <c r="J89" s="7">
        <v>0</v>
      </c>
      <c r="K89" s="8">
        <f t="shared" si="4"/>
        <v>1</v>
      </c>
      <c r="M89" s="1" t="s">
        <v>93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77</v>
      </c>
      <c r="V89" s="15">
        <v>0</v>
      </c>
      <c r="W89" s="13">
        <f t="shared" si="5"/>
        <v>77</v>
      </c>
    </row>
    <row r="90" spans="1:23" ht="12">
      <c r="A90" s="1" t="s">
        <v>94</v>
      </c>
      <c r="B90" s="7">
        <v>0</v>
      </c>
      <c r="C90" s="7">
        <v>0</v>
      </c>
      <c r="D90" s="7">
        <v>1</v>
      </c>
      <c r="E90" s="7">
        <v>0</v>
      </c>
      <c r="F90" s="7">
        <v>18</v>
      </c>
      <c r="G90" s="7">
        <v>5</v>
      </c>
      <c r="H90" s="7">
        <v>7</v>
      </c>
      <c r="I90" s="7">
        <v>1</v>
      </c>
      <c r="J90" s="7">
        <v>0</v>
      </c>
      <c r="K90" s="8">
        <f t="shared" si="4"/>
        <v>32</v>
      </c>
      <c r="M90" s="1" t="s">
        <v>94</v>
      </c>
      <c r="N90" s="15">
        <v>0</v>
      </c>
      <c r="O90" s="15">
        <v>0</v>
      </c>
      <c r="P90" s="15">
        <v>0</v>
      </c>
      <c r="Q90" s="15">
        <v>0</v>
      </c>
      <c r="R90" s="15">
        <v>58.8</v>
      </c>
      <c r="S90" s="15">
        <v>0</v>
      </c>
      <c r="T90" s="15">
        <v>0</v>
      </c>
      <c r="U90" s="15">
        <v>29.4</v>
      </c>
      <c r="V90" s="15">
        <v>0</v>
      </c>
      <c r="W90" s="13">
        <f t="shared" si="5"/>
        <v>88.19999999999999</v>
      </c>
    </row>
    <row r="91" spans="1:23" ht="12">
      <c r="A91" s="1" t="s">
        <v>95</v>
      </c>
      <c r="B91" s="7">
        <v>19</v>
      </c>
      <c r="C91" s="7">
        <v>0</v>
      </c>
      <c r="D91" s="7">
        <v>0</v>
      </c>
      <c r="E91" s="7">
        <v>24</v>
      </c>
      <c r="F91" s="7">
        <v>0</v>
      </c>
      <c r="G91" s="7">
        <v>0</v>
      </c>
      <c r="H91" s="7">
        <v>7</v>
      </c>
      <c r="I91" s="7">
        <v>0</v>
      </c>
      <c r="J91" s="7">
        <v>0</v>
      </c>
      <c r="K91" s="8">
        <f t="shared" si="4"/>
        <v>50</v>
      </c>
      <c r="M91" s="1" t="s">
        <v>95</v>
      </c>
      <c r="N91" s="15">
        <v>1276.7</v>
      </c>
      <c r="O91" s="15">
        <v>0</v>
      </c>
      <c r="P91" s="15">
        <v>0</v>
      </c>
      <c r="Q91" s="15">
        <v>3796.9</v>
      </c>
      <c r="R91" s="15">
        <v>0</v>
      </c>
      <c r="S91" s="15">
        <v>0</v>
      </c>
      <c r="T91" s="15">
        <v>1683.4</v>
      </c>
      <c r="U91" s="15">
        <v>0</v>
      </c>
      <c r="V91" s="15">
        <v>0</v>
      </c>
      <c r="W91" s="13">
        <f t="shared" si="5"/>
        <v>6757</v>
      </c>
    </row>
    <row r="92" spans="1:23" ht="12">
      <c r="A92" s="1" t="s">
        <v>96</v>
      </c>
      <c r="B92" s="7">
        <v>290</v>
      </c>
      <c r="C92" s="7">
        <v>144</v>
      </c>
      <c r="D92" s="7">
        <v>20</v>
      </c>
      <c r="E92" s="7">
        <v>22</v>
      </c>
      <c r="F92" s="7">
        <v>10</v>
      </c>
      <c r="G92" s="7">
        <v>116</v>
      </c>
      <c r="H92" s="7">
        <v>31</v>
      </c>
      <c r="I92" s="7">
        <v>6</v>
      </c>
      <c r="J92" s="7">
        <v>2</v>
      </c>
      <c r="K92" s="8">
        <f t="shared" si="4"/>
        <v>641</v>
      </c>
      <c r="M92" s="1" t="s">
        <v>96</v>
      </c>
      <c r="N92" s="15">
        <v>26454.6</v>
      </c>
      <c r="O92" s="15">
        <v>12152.7</v>
      </c>
      <c r="P92" s="15">
        <v>1614</v>
      </c>
      <c r="Q92" s="15">
        <v>1686</v>
      </c>
      <c r="R92" s="15">
        <v>837.7</v>
      </c>
      <c r="S92" s="15">
        <v>10540.7</v>
      </c>
      <c r="T92" s="15">
        <v>2609.6</v>
      </c>
      <c r="U92" s="15">
        <v>446</v>
      </c>
      <c r="V92" s="15">
        <v>58</v>
      </c>
      <c r="W92" s="13">
        <f t="shared" si="5"/>
        <v>56399.299999999996</v>
      </c>
    </row>
    <row r="93" spans="1:23" ht="12">
      <c r="A93" s="1" t="s">
        <v>97</v>
      </c>
      <c r="B93" s="7">
        <v>327</v>
      </c>
      <c r="C93" s="7">
        <v>370</v>
      </c>
      <c r="D93" s="7">
        <v>220</v>
      </c>
      <c r="E93" s="7">
        <v>292</v>
      </c>
      <c r="F93" s="7">
        <v>415</v>
      </c>
      <c r="G93" s="7">
        <v>420</v>
      </c>
      <c r="H93" s="7">
        <v>393</v>
      </c>
      <c r="I93" s="7">
        <v>604</v>
      </c>
      <c r="J93" s="7">
        <v>434</v>
      </c>
      <c r="K93" s="8">
        <f t="shared" si="4"/>
        <v>3475</v>
      </c>
      <c r="M93" s="1" t="s">
        <v>97</v>
      </c>
      <c r="N93" s="15">
        <v>41.3</v>
      </c>
      <c r="O93" s="15">
        <v>4060.4</v>
      </c>
      <c r="P93" s="15">
        <v>10</v>
      </c>
      <c r="Q93" s="15">
        <v>2078.4</v>
      </c>
      <c r="R93" s="15">
        <v>3763.9</v>
      </c>
      <c r="S93" s="15">
        <v>4703.8</v>
      </c>
      <c r="T93" s="15">
        <v>370</v>
      </c>
      <c r="U93" s="15">
        <v>1879.3</v>
      </c>
      <c r="V93" s="15">
        <v>10</v>
      </c>
      <c r="W93" s="13">
        <f t="shared" si="5"/>
        <v>16917.1</v>
      </c>
    </row>
    <row r="94" spans="1:23" ht="12">
      <c r="A94" s="1" t="s">
        <v>98</v>
      </c>
      <c r="B94" s="7">
        <v>35</v>
      </c>
      <c r="C94" s="7">
        <v>37</v>
      </c>
      <c r="D94" s="7">
        <v>131</v>
      </c>
      <c r="E94" s="7">
        <v>103</v>
      </c>
      <c r="F94" s="7">
        <v>25</v>
      </c>
      <c r="G94" s="7">
        <v>4</v>
      </c>
      <c r="H94" s="7">
        <v>21</v>
      </c>
      <c r="I94" s="7">
        <v>108</v>
      </c>
      <c r="J94" s="7">
        <v>6</v>
      </c>
      <c r="K94" s="8">
        <f t="shared" si="4"/>
        <v>470</v>
      </c>
      <c r="M94" s="1" t="s">
        <v>98</v>
      </c>
      <c r="N94" s="15">
        <v>21</v>
      </c>
      <c r="O94" s="15">
        <v>0</v>
      </c>
      <c r="P94" s="15">
        <v>0</v>
      </c>
      <c r="Q94" s="15">
        <v>63.1</v>
      </c>
      <c r="R94" s="15">
        <v>46.9</v>
      </c>
      <c r="S94" s="15">
        <v>0</v>
      </c>
      <c r="T94" s="15">
        <v>40</v>
      </c>
      <c r="U94" s="15">
        <v>75</v>
      </c>
      <c r="V94" s="15">
        <v>0</v>
      </c>
      <c r="W94" s="13">
        <f t="shared" si="5"/>
        <v>246</v>
      </c>
    </row>
    <row r="95" spans="1:23" ht="12">
      <c r="A95" s="1" t="s">
        <v>99</v>
      </c>
      <c r="B95" s="7">
        <v>1</v>
      </c>
      <c r="C95" s="7">
        <v>4</v>
      </c>
      <c r="D95" s="7">
        <v>2</v>
      </c>
      <c r="E95" s="7">
        <v>3</v>
      </c>
      <c r="F95" s="7">
        <v>7</v>
      </c>
      <c r="G95" s="7">
        <v>3</v>
      </c>
      <c r="H95" s="7">
        <v>1</v>
      </c>
      <c r="I95" s="7">
        <v>2</v>
      </c>
      <c r="J95" s="7">
        <v>1</v>
      </c>
      <c r="K95" s="8">
        <f t="shared" si="4"/>
        <v>24</v>
      </c>
      <c r="M95" s="1" t="s">
        <v>99</v>
      </c>
      <c r="N95" s="15">
        <v>295</v>
      </c>
      <c r="O95" s="15">
        <v>159.3</v>
      </c>
      <c r="P95" s="15">
        <v>198.3</v>
      </c>
      <c r="Q95" s="15">
        <v>21.2</v>
      </c>
      <c r="R95" s="15">
        <v>33.6</v>
      </c>
      <c r="S95" s="15">
        <v>242.5</v>
      </c>
      <c r="T95" s="15">
        <v>59</v>
      </c>
      <c r="U95" s="15">
        <v>104.4</v>
      </c>
      <c r="V95" s="15">
        <v>12</v>
      </c>
      <c r="W95" s="13">
        <f t="shared" si="5"/>
        <v>1125.3000000000002</v>
      </c>
    </row>
    <row r="96" spans="1:23" ht="12">
      <c r="A96" s="1" t="s">
        <v>100</v>
      </c>
      <c r="B96" s="7">
        <v>0</v>
      </c>
      <c r="C96" s="7">
        <v>0</v>
      </c>
      <c r="D96" s="7">
        <v>0</v>
      </c>
      <c r="E96" s="7">
        <v>2</v>
      </c>
      <c r="F96" s="7">
        <v>9</v>
      </c>
      <c r="G96" s="7">
        <v>97</v>
      </c>
      <c r="H96" s="7">
        <v>3</v>
      </c>
      <c r="I96" s="7">
        <v>6</v>
      </c>
      <c r="J96" s="7">
        <v>2</v>
      </c>
      <c r="K96" s="8">
        <f t="shared" si="4"/>
        <v>119</v>
      </c>
      <c r="M96" s="1" t="s">
        <v>100</v>
      </c>
      <c r="N96" s="15">
        <v>0</v>
      </c>
      <c r="O96" s="15">
        <v>0</v>
      </c>
      <c r="P96" s="15">
        <v>0</v>
      </c>
      <c r="Q96" s="15">
        <v>12</v>
      </c>
      <c r="R96" s="15">
        <v>73.8</v>
      </c>
      <c r="S96" s="15">
        <v>847.4</v>
      </c>
      <c r="T96" s="15">
        <v>151.6</v>
      </c>
      <c r="U96" s="15">
        <v>136.4</v>
      </c>
      <c r="V96" s="15">
        <v>18.7</v>
      </c>
      <c r="W96" s="13">
        <f t="shared" si="5"/>
        <v>1239.9</v>
      </c>
    </row>
    <row r="97" spans="1:23" ht="12">
      <c r="A97" s="1" t="s">
        <v>101</v>
      </c>
      <c r="B97" s="7">
        <v>1</v>
      </c>
      <c r="C97" s="7">
        <v>0</v>
      </c>
      <c r="D97" s="7">
        <v>0</v>
      </c>
      <c r="E97" s="7">
        <v>0</v>
      </c>
      <c r="F97" s="7">
        <v>20</v>
      </c>
      <c r="G97" s="7">
        <v>0</v>
      </c>
      <c r="H97" s="7">
        <v>3</v>
      </c>
      <c r="I97" s="7">
        <v>3</v>
      </c>
      <c r="J97" s="7">
        <v>0</v>
      </c>
      <c r="K97" s="8">
        <f t="shared" si="4"/>
        <v>27</v>
      </c>
      <c r="M97" s="1" t="s">
        <v>101</v>
      </c>
      <c r="N97" s="15">
        <v>4.4</v>
      </c>
      <c r="O97" s="15">
        <v>0</v>
      </c>
      <c r="P97" s="15">
        <v>0</v>
      </c>
      <c r="Q97" s="15">
        <v>0</v>
      </c>
      <c r="R97" s="15">
        <v>60.8</v>
      </c>
      <c r="S97" s="15">
        <v>0</v>
      </c>
      <c r="T97" s="15">
        <v>3.3</v>
      </c>
      <c r="U97" s="15">
        <v>3.9</v>
      </c>
      <c r="V97" s="15">
        <v>0</v>
      </c>
      <c r="W97" s="13">
        <f t="shared" si="5"/>
        <v>72.4</v>
      </c>
    </row>
    <row r="98" spans="1:23" ht="12">
      <c r="A98" s="1" t="s">
        <v>102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8">
        <f t="shared" si="4"/>
        <v>0</v>
      </c>
      <c r="M98" s="1" t="s">
        <v>102</v>
      </c>
      <c r="N98" s="15"/>
      <c r="O98" s="15"/>
      <c r="P98" s="15"/>
      <c r="Q98" s="15"/>
      <c r="R98" s="15"/>
      <c r="S98" s="15"/>
      <c r="T98" s="15"/>
      <c r="U98" s="15"/>
      <c r="V98" s="15"/>
      <c r="W98" s="13">
        <f t="shared" si="5"/>
        <v>0</v>
      </c>
    </row>
    <row r="99" spans="1:23" ht="12">
      <c r="A99" s="1" t="s">
        <v>103</v>
      </c>
      <c r="B99" s="7">
        <v>37</v>
      </c>
      <c r="C99" s="7">
        <v>47</v>
      </c>
      <c r="D99" s="7">
        <v>15</v>
      </c>
      <c r="E99" s="7">
        <v>65</v>
      </c>
      <c r="F99" s="7">
        <v>413</v>
      </c>
      <c r="G99" s="7">
        <v>169</v>
      </c>
      <c r="H99" s="7">
        <v>137</v>
      </c>
      <c r="I99" s="7">
        <v>77</v>
      </c>
      <c r="J99" s="7">
        <v>48</v>
      </c>
      <c r="K99" s="8">
        <f t="shared" si="4"/>
        <v>1008</v>
      </c>
      <c r="M99" s="1" t="s">
        <v>103</v>
      </c>
      <c r="N99" s="15">
        <v>4375.8</v>
      </c>
      <c r="O99" s="15">
        <v>3752.2</v>
      </c>
      <c r="P99" s="15">
        <v>2402.2</v>
      </c>
      <c r="Q99" s="15">
        <v>4839.1</v>
      </c>
      <c r="R99" s="15">
        <v>32881.5</v>
      </c>
      <c r="S99" s="15">
        <v>11910.9</v>
      </c>
      <c r="T99" s="15">
        <v>8455.8</v>
      </c>
      <c r="U99" s="15">
        <v>6094</v>
      </c>
      <c r="V99" s="15">
        <v>4604.1</v>
      </c>
      <c r="W99" s="13">
        <f t="shared" si="5"/>
        <v>79315.6</v>
      </c>
    </row>
    <row r="100" spans="1:23" ht="12">
      <c r="A100" s="1" t="s">
        <v>104</v>
      </c>
      <c r="B100" s="7">
        <v>2</v>
      </c>
      <c r="C100" s="7">
        <v>0</v>
      </c>
      <c r="D100" s="7">
        <v>4</v>
      </c>
      <c r="E100" s="7">
        <v>6</v>
      </c>
      <c r="F100" s="7">
        <v>1</v>
      </c>
      <c r="G100" s="7">
        <v>3</v>
      </c>
      <c r="H100" s="7">
        <v>0</v>
      </c>
      <c r="I100" s="7">
        <v>3</v>
      </c>
      <c r="J100" s="7">
        <v>1</v>
      </c>
      <c r="K100" s="8">
        <f t="shared" si="4"/>
        <v>20</v>
      </c>
      <c r="M100" s="1" t="s">
        <v>104</v>
      </c>
      <c r="N100" s="15">
        <v>0</v>
      </c>
      <c r="O100" s="15">
        <v>0</v>
      </c>
      <c r="P100" s="15">
        <v>0</v>
      </c>
      <c r="Q100" s="15">
        <v>74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3">
        <f t="shared" si="5"/>
        <v>74</v>
      </c>
    </row>
    <row r="101" spans="1:23" ht="12">
      <c r="A101" s="1" t="s">
        <v>105</v>
      </c>
      <c r="B101" s="7">
        <v>20480</v>
      </c>
      <c r="C101" s="7">
        <v>21000</v>
      </c>
      <c r="D101" s="7">
        <v>19426</v>
      </c>
      <c r="E101" s="7">
        <v>24033</v>
      </c>
      <c r="F101" s="7">
        <v>25893</v>
      </c>
      <c r="G101" s="7">
        <v>22542</v>
      </c>
      <c r="H101" s="7">
        <v>22710</v>
      </c>
      <c r="I101" s="7">
        <v>17319</v>
      </c>
      <c r="J101" s="7">
        <v>5237</v>
      </c>
      <c r="K101" s="8">
        <f t="shared" si="4"/>
        <v>178640</v>
      </c>
      <c r="M101" s="1" t="s">
        <v>105</v>
      </c>
      <c r="N101" s="15">
        <v>1033986.9</v>
      </c>
      <c r="O101" s="15">
        <v>1009086.5</v>
      </c>
      <c r="P101" s="15">
        <v>943686.9</v>
      </c>
      <c r="Q101" s="15">
        <v>1084526.2</v>
      </c>
      <c r="R101" s="15">
        <v>1231480.6</v>
      </c>
      <c r="S101" s="15">
        <v>1082185.4</v>
      </c>
      <c r="T101" s="15">
        <v>1058573.6</v>
      </c>
      <c r="U101" s="15">
        <v>806358.5</v>
      </c>
      <c r="V101" s="15">
        <v>222991.8</v>
      </c>
      <c r="W101" s="13">
        <f t="shared" si="5"/>
        <v>8472876.4</v>
      </c>
    </row>
    <row r="102" spans="1:23" ht="12">
      <c r="A102" s="1" t="s">
        <v>106</v>
      </c>
      <c r="B102" s="7">
        <v>1</v>
      </c>
      <c r="C102" s="7">
        <v>2</v>
      </c>
      <c r="D102" s="7">
        <v>0</v>
      </c>
      <c r="E102" s="7">
        <v>1</v>
      </c>
      <c r="F102" s="7">
        <v>4</v>
      </c>
      <c r="G102" s="7">
        <v>0</v>
      </c>
      <c r="H102" s="7">
        <v>0</v>
      </c>
      <c r="I102" s="7">
        <v>5</v>
      </c>
      <c r="J102" s="7">
        <v>0</v>
      </c>
      <c r="K102" s="8">
        <f t="shared" si="4"/>
        <v>13</v>
      </c>
      <c r="M102" s="1" t="s">
        <v>106</v>
      </c>
      <c r="N102" s="15">
        <v>1.1</v>
      </c>
      <c r="O102" s="15">
        <v>0.8</v>
      </c>
      <c r="P102" s="15">
        <v>0</v>
      </c>
      <c r="Q102" s="15">
        <v>1</v>
      </c>
      <c r="R102" s="15">
        <v>2.2</v>
      </c>
      <c r="S102" s="15">
        <v>0</v>
      </c>
      <c r="T102" s="15">
        <v>0</v>
      </c>
      <c r="U102" s="15">
        <v>3.5</v>
      </c>
      <c r="V102" s="15">
        <v>0</v>
      </c>
      <c r="W102" s="13">
        <f t="shared" si="5"/>
        <v>8.600000000000001</v>
      </c>
    </row>
    <row r="103" spans="1:23" ht="12">
      <c r="A103" s="1" t="s">
        <v>107</v>
      </c>
      <c r="B103" s="7">
        <v>0</v>
      </c>
      <c r="C103" s="7">
        <v>1</v>
      </c>
      <c r="D103" s="7">
        <v>0</v>
      </c>
      <c r="E103" s="7">
        <v>4</v>
      </c>
      <c r="F103" s="7">
        <v>2</v>
      </c>
      <c r="G103" s="7">
        <v>2</v>
      </c>
      <c r="H103" s="7">
        <v>0</v>
      </c>
      <c r="I103" s="7">
        <v>2</v>
      </c>
      <c r="J103" s="7">
        <v>2</v>
      </c>
      <c r="K103" s="8">
        <f t="shared" si="4"/>
        <v>13</v>
      </c>
      <c r="M103" s="1" t="s">
        <v>107</v>
      </c>
      <c r="N103" s="15">
        <v>0</v>
      </c>
      <c r="O103" s="15">
        <v>268</v>
      </c>
      <c r="P103" s="15">
        <v>0</v>
      </c>
      <c r="Q103" s="15">
        <v>0</v>
      </c>
      <c r="R103" s="15">
        <v>260</v>
      </c>
      <c r="S103" s="15">
        <v>379.9</v>
      </c>
      <c r="T103" s="15">
        <v>0</v>
      </c>
      <c r="U103" s="15">
        <v>181.9</v>
      </c>
      <c r="V103" s="15">
        <v>4.3</v>
      </c>
      <c r="W103" s="13">
        <f t="shared" si="5"/>
        <v>1094.1</v>
      </c>
    </row>
    <row r="104" spans="1:23" ht="12">
      <c r="A104" s="1" t="s">
        <v>108</v>
      </c>
      <c r="B104" s="7">
        <v>0</v>
      </c>
      <c r="C104" s="7">
        <v>0</v>
      </c>
      <c r="D104" s="7">
        <v>0</v>
      </c>
      <c r="E104" s="7">
        <v>0</v>
      </c>
      <c r="F104" s="7">
        <v>1</v>
      </c>
      <c r="G104" s="7">
        <v>1</v>
      </c>
      <c r="H104" s="7">
        <v>0</v>
      </c>
      <c r="I104" s="7">
        <v>0</v>
      </c>
      <c r="J104" s="7">
        <v>0</v>
      </c>
      <c r="K104" s="8">
        <f t="shared" si="4"/>
        <v>2</v>
      </c>
      <c r="M104" s="1" t="s">
        <v>108</v>
      </c>
      <c r="N104" s="15">
        <v>0</v>
      </c>
      <c r="O104" s="15">
        <v>0</v>
      </c>
      <c r="P104" s="15">
        <v>0</v>
      </c>
      <c r="Q104" s="15">
        <v>0</v>
      </c>
      <c r="R104" s="15">
        <v>5.5</v>
      </c>
      <c r="S104" s="15">
        <v>0</v>
      </c>
      <c r="T104" s="15">
        <v>0</v>
      </c>
      <c r="U104" s="15">
        <v>0</v>
      </c>
      <c r="V104" s="15">
        <v>0</v>
      </c>
      <c r="W104" s="13">
        <f t="shared" si="5"/>
        <v>5.5</v>
      </c>
    </row>
    <row r="105" spans="1:23" ht="12">
      <c r="A105" s="1" t="s">
        <v>109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8">
        <f aca="true" t="shared" si="6" ref="K105:K110">SUM(B105:J105)</f>
        <v>0</v>
      </c>
      <c r="M105" s="1" t="s">
        <v>109</v>
      </c>
      <c r="N105" s="15"/>
      <c r="O105" s="15"/>
      <c r="P105" s="15"/>
      <c r="Q105" s="15"/>
      <c r="R105" s="15"/>
      <c r="S105" s="15"/>
      <c r="T105" s="15"/>
      <c r="U105" s="15"/>
      <c r="V105" s="15"/>
      <c r="W105" s="13">
        <f aca="true" t="shared" si="7" ref="W105:W110">SUM(N105:V105)</f>
        <v>0</v>
      </c>
    </row>
    <row r="106" spans="1:23" ht="12">
      <c r="A106" s="1" t="s">
        <v>110</v>
      </c>
      <c r="B106" s="7">
        <v>0</v>
      </c>
      <c r="C106" s="7">
        <v>0</v>
      </c>
      <c r="D106" s="7">
        <v>5</v>
      </c>
      <c r="E106" s="7">
        <v>14</v>
      </c>
      <c r="F106" s="7">
        <v>0</v>
      </c>
      <c r="G106" s="7">
        <v>0</v>
      </c>
      <c r="H106" s="7">
        <v>0</v>
      </c>
      <c r="I106" s="7">
        <v>1</v>
      </c>
      <c r="J106" s="7">
        <v>0</v>
      </c>
      <c r="K106" s="8">
        <f t="shared" si="6"/>
        <v>20</v>
      </c>
      <c r="M106" s="1" t="s">
        <v>110</v>
      </c>
      <c r="N106" s="15">
        <v>0</v>
      </c>
      <c r="O106" s="15">
        <v>0</v>
      </c>
      <c r="P106" s="15">
        <v>381.7</v>
      </c>
      <c r="Q106" s="15">
        <v>28</v>
      </c>
      <c r="R106" s="15">
        <v>0</v>
      </c>
      <c r="S106" s="15">
        <v>0</v>
      </c>
      <c r="T106" s="15">
        <v>0</v>
      </c>
      <c r="U106" s="15">
        <v>1.3</v>
      </c>
      <c r="V106" s="15">
        <v>0</v>
      </c>
      <c r="W106" s="13">
        <f t="shared" si="7"/>
        <v>411</v>
      </c>
    </row>
    <row r="107" spans="1:23" ht="12">
      <c r="A107" s="1" t="s">
        <v>111</v>
      </c>
      <c r="B107" s="7">
        <v>1</v>
      </c>
      <c r="C107" s="7">
        <v>0</v>
      </c>
      <c r="D107" s="7">
        <v>22</v>
      </c>
      <c r="E107" s="7">
        <v>13</v>
      </c>
      <c r="F107" s="7">
        <v>12</v>
      </c>
      <c r="G107" s="7">
        <v>2</v>
      </c>
      <c r="H107" s="7">
        <v>18</v>
      </c>
      <c r="I107" s="7">
        <v>8</v>
      </c>
      <c r="J107" s="7">
        <v>3</v>
      </c>
      <c r="K107" s="8">
        <f t="shared" si="6"/>
        <v>79</v>
      </c>
      <c r="M107" s="1" t="s">
        <v>111</v>
      </c>
      <c r="N107" s="15">
        <v>133</v>
      </c>
      <c r="O107" s="15">
        <v>0</v>
      </c>
      <c r="P107" s="15">
        <v>1912.4</v>
      </c>
      <c r="Q107" s="15">
        <v>640.6</v>
      </c>
      <c r="R107" s="15">
        <v>820.9</v>
      </c>
      <c r="S107" s="15">
        <v>162</v>
      </c>
      <c r="T107" s="15">
        <v>1524.2</v>
      </c>
      <c r="U107" s="15">
        <v>824.4</v>
      </c>
      <c r="V107" s="15">
        <v>207.3</v>
      </c>
      <c r="W107" s="13">
        <f t="shared" si="7"/>
        <v>6224.8</v>
      </c>
    </row>
    <row r="108" spans="1:23" ht="12">
      <c r="A108" s="1" t="s">
        <v>112</v>
      </c>
      <c r="B108" s="7">
        <v>8</v>
      </c>
      <c r="C108" s="7">
        <v>0</v>
      </c>
      <c r="D108" s="7">
        <v>22</v>
      </c>
      <c r="E108" s="7">
        <v>21</v>
      </c>
      <c r="F108" s="7">
        <v>10</v>
      </c>
      <c r="G108" s="7">
        <v>0</v>
      </c>
      <c r="H108" s="7">
        <v>7</v>
      </c>
      <c r="I108" s="7">
        <v>7</v>
      </c>
      <c r="J108" s="7">
        <v>9</v>
      </c>
      <c r="K108" s="8">
        <f t="shared" si="6"/>
        <v>84</v>
      </c>
      <c r="M108" s="1" t="s">
        <v>112</v>
      </c>
      <c r="N108" s="15"/>
      <c r="O108" s="15"/>
      <c r="P108" s="15"/>
      <c r="Q108" s="15"/>
      <c r="R108" s="15"/>
      <c r="S108" s="15"/>
      <c r="T108" s="15"/>
      <c r="U108" s="15"/>
      <c r="V108" s="15"/>
      <c r="W108" s="13">
        <f t="shared" si="7"/>
        <v>0</v>
      </c>
    </row>
    <row r="109" spans="1:23" ht="12">
      <c r="A109" s="1" t="s">
        <v>113</v>
      </c>
      <c r="B109" s="7">
        <v>0</v>
      </c>
      <c r="C109" s="7">
        <v>0</v>
      </c>
      <c r="D109" s="7">
        <v>1</v>
      </c>
      <c r="E109" s="7">
        <v>5</v>
      </c>
      <c r="F109" s="7">
        <v>15</v>
      </c>
      <c r="G109" s="7">
        <v>1</v>
      </c>
      <c r="H109" s="7">
        <v>5</v>
      </c>
      <c r="I109" s="7">
        <v>3</v>
      </c>
      <c r="J109" s="7">
        <v>1</v>
      </c>
      <c r="K109" s="8">
        <f t="shared" si="6"/>
        <v>31</v>
      </c>
      <c r="M109" s="1" t="s">
        <v>113</v>
      </c>
      <c r="N109" s="15">
        <v>0</v>
      </c>
      <c r="O109" s="15">
        <v>0</v>
      </c>
      <c r="P109" s="15">
        <v>24.6</v>
      </c>
      <c r="Q109" s="15">
        <v>115.3</v>
      </c>
      <c r="R109" s="15">
        <v>367.4</v>
      </c>
      <c r="S109" s="15">
        <v>18.5</v>
      </c>
      <c r="T109" s="15">
        <v>315.1</v>
      </c>
      <c r="U109" s="15">
        <v>79</v>
      </c>
      <c r="V109" s="15">
        <v>23.9</v>
      </c>
      <c r="W109" s="13">
        <f t="shared" si="7"/>
        <v>943.8</v>
      </c>
    </row>
    <row r="110" spans="1:23" ht="12">
      <c r="A110" s="1" t="s">
        <v>114</v>
      </c>
      <c r="B110" s="8">
        <f aca="true" t="shared" si="8" ref="B110:J110">SUM(B9:B109)</f>
        <v>38492</v>
      </c>
      <c r="C110" s="8">
        <f t="shared" si="8"/>
        <v>40497</v>
      </c>
      <c r="D110" s="8">
        <f t="shared" si="8"/>
        <v>41556</v>
      </c>
      <c r="E110" s="8">
        <f t="shared" si="8"/>
        <v>50934</v>
      </c>
      <c r="F110" s="8">
        <f t="shared" si="8"/>
        <v>51800</v>
      </c>
      <c r="G110" s="8">
        <f t="shared" si="8"/>
        <v>42732</v>
      </c>
      <c r="H110" s="8">
        <f t="shared" si="8"/>
        <v>50543</v>
      </c>
      <c r="I110" s="8">
        <f t="shared" si="8"/>
        <v>38735</v>
      </c>
      <c r="J110" s="8">
        <f t="shared" si="8"/>
        <v>12228</v>
      </c>
      <c r="K110" s="8">
        <f t="shared" si="6"/>
        <v>367517</v>
      </c>
      <c r="M110" s="1" t="s">
        <v>114</v>
      </c>
      <c r="N110" s="13">
        <f aca="true" t="shared" si="9" ref="N110:V110">SUM(N9:N109)</f>
        <v>1301977.5000000002</v>
      </c>
      <c r="O110" s="13">
        <f t="shared" si="9"/>
        <v>1241458</v>
      </c>
      <c r="P110" s="13">
        <f t="shared" si="9"/>
        <v>1115622.3</v>
      </c>
      <c r="Q110" s="13">
        <f t="shared" si="9"/>
        <v>1303847.0000000002</v>
      </c>
      <c r="R110" s="13">
        <f t="shared" si="9"/>
        <v>1594342.8999999997</v>
      </c>
      <c r="S110" s="13">
        <f t="shared" si="9"/>
        <v>1385520.7999999998</v>
      </c>
      <c r="T110" s="13">
        <f t="shared" si="9"/>
        <v>1346176</v>
      </c>
      <c r="U110" s="13">
        <f t="shared" si="9"/>
        <v>1015291.3</v>
      </c>
      <c r="V110" s="13">
        <f t="shared" si="9"/>
        <v>283735.7</v>
      </c>
      <c r="W110" s="13">
        <f t="shared" si="7"/>
        <v>10587971.5</v>
      </c>
    </row>
    <row r="111" spans="1:23" ht="12">
      <c r="A111" s="9" t="s">
        <v>115</v>
      </c>
      <c r="B111" s="10" t="s">
        <v>115</v>
      </c>
      <c r="C111" s="10" t="s">
        <v>115</v>
      </c>
      <c r="D111" s="10" t="s">
        <v>115</v>
      </c>
      <c r="E111" s="10" t="s">
        <v>115</v>
      </c>
      <c r="F111" s="10" t="s">
        <v>115</v>
      </c>
      <c r="G111" s="10" t="s">
        <v>115</v>
      </c>
      <c r="H111" s="10" t="s">
        <v>115</v>
      </c>
      <c r="I111" s="10" t="s">
        <v>115</v>
      </c>
      <c r="J111" s="10" t="s">
        <v>115</v>
      </c>
      <c r="K111" s="10" t="s">
        <v>115</v>
      </c>
      <c r="M111" s="9" t="s">
        <v>115</v>
      </c>
      <c r="N111" s="14" t="s">
        <v>115</v>
      </c>
      <c r="O111" s="14" t="s">
        <v>115</v>
      </c>
      <c r="P111" s="14" t="s">
        <v>115</v>
      </c>
      <c r="Q111" s="14" t="s">
        <v>115</v>
      </c>
      <c r="R111" s="14" t="s">
        <v>115</v>
      </c>
      <c r="S111" s="14" t="s">
        <v>115</v>
      </c>
      <c r="T111" s="14" t="s">
        <v>115</v>
      </c>
      <c r="U111" s="14" t="s">
        <v>115</v>
      </c>
      <c r="V111" s="14" t="s">
        <v>115</v>
      </c>
      <c r="W111" s="14" t="s">
        <v>115</v>
      </c>
    </row>
    <row r="112" spans="1:23" ht="12">
      <c r="A112" s="1" t="s">
        <v>116</v>
      </c>
      <c r="B112" s="8">
        <f aca="true" t="shared" si="10" ref="B112:J112">B101</f>
        <v>20480</v>
      </c>
      <c r="C112" s="8">
        <f t="shared" si="10"/>
        <v>21000</v>
      </c>
      <c r="D112" s="8">
        <f t="shared" si="10"/>
        <v>19426</v>
      </c>
      <c r="E112" s="8">
        <f t="shared" si="10"/>
        <v>24033</v>
      </c>
      <c r="F112" s="8">
        <f t="shared" si="10"/>
        <v>25893</v>
      </c>
      <c r="G112" s="8">
        <f t="shared" si="10"/>
        <v>22542</v>
      </c>
      <c r="H112" s="8">
        <f t="shared" si="10"/>
        <v>22710</v>
      </c>
      <c r="I112" s="8">
        <f t="shared" si="10"/>
        <v>17319</v>
      </c>
      <c r="J112" s="8">
        <f t="shared" si="10"/>
        <v>5237</v>
      </c>
      <c r="K112" s="8">
        <f aca="true" t="shared" si="11" ref="K112:K126">SUM(B112:J112)</f>
        <v>178640</v>
      </c>
      <c r="M112" s="1" t="s">
        <v>116</v>
      </c>
      <c r="N112" s="13">
        <f aca="true" t="shared" si="12" ref="N112:V112">N101</f>
        <v>1033986.9</v>
      </c>
      <c r="O112" s="13">
        <f t="shared" si="12"/>
        <v>1009086.5</v>
      </c>
      <c r="P112" s="13">
        <f t="shared" si="12"/>
        <v>943686.9</v>
      </c>
      <c r="Q112" s="13">
        <f t="shared" si="12"/>
        <v>1084526.2</v>
      </c>
      <c r="R112" s="13">
        <f t="shared" si="12"/>
        <v>1231480.6</v>
      </c>
      <c r="S112" s="13">
        <f t="shared" si="12"/>
        <v>1082185.4</v>
      </c>
      <c r="T112" s="13">
        <f t="shared" si="12"/>
        <v>1058573.6</v>
      </c>
      <c r="U112" s="13">
        <f t="shared" si="12"/>
        <v>806358.5</v>
      </c>
      <c r="V112" s="13">
        <f t="shared" si="12"/>
        <v>222991.8</v>
      </c>
      <c r="W112" s="13">
        <f aca="true" t="shared" si="13" ref="W112:W126">SUM(N112:V112)</f>
        <v>8472876.4</v>
      </c>
    </row>
    <row r="113" spans="1:23" ht="12">
      <c r="A113" s="1" t="s">
        <v>117</v>
      </c>
      <c r="B113" s="8">
        <f aca="true" t="shared" si="14" ref="B113:J113">B37</f>
        <v>127</v>
      </c>
      <c r="C113" s="8">
        <f t="shared" si="14"/>
        <v>312</v>
      </c>
      <c r="D113" s="8">
        <f t="shared" si="14"/>
        <v>35</v>
      </c>
      <c r="E113" s="8">
        <f t="shared" si="14"/>
        <v>8</v>
      </c>
      <c r="F113" s="8">
        <f t="shared" si="14"/>
        <v>35</v>
      </c>
      <c r="G113" s="8">
        <f t="shared" si="14"/>
        <v>5</v>
      </c>
      <c r="H113" s="8">
        <f t="shared" si="14"/>
        <v>13</v>
      </c>
      <c r="I113" s="8">
        <f t="shared" si="14"/>
        <v>35</v>
      </c>
      <c r="J113" s="8">
        <f t="shared" si="14"/>
        <v>2</v>
      </c>
      <c r="K113" s="8">
        <f t="shared" si="11"/>
        <v>572</v>
      </c>
      <c r="M113" s="1" t="s">
        <v>117</v>
      </c>
      <c r="N113" s="13">
        <f aca="true" t="shared" si="15" ref="N113:V113">N37</f>
        <v>2395.9</v>
      </c>
      <c r="O113" s="13">
        <f t="shared" si="15"/>
        <v>5650.8</v>
      </c>
      <c r="P113" s="13">
        <f t="shared" si="15"/>
        <v>450.1</v>
      </c>
      <c r="Q113" s="13">
        <f t="shared" si="15"/>
        <v>114.7</v>
      </c>
      <c r="R113" s="13">
        <f t="shared" si="15"/>
        <v>606.9</v>
      </c>
      <c r="S113" s="13">
        <f t="shared" si="15"/>
        <v>80.6</v>
      </c>
      <c r="T113" s="13">
        <f t="shared" si="15"/>
        <v>313.4</v>
      </c>
      <c r="U113" s="13">
        <f t="shared" si="15"/>
        <v>798</v>
      </c>
      <c r="V113" s="13">
        <f t="shared" si="15"/>
        <v>33</v>
      </c>
      <c r="W113" s="13">
        <f t="shared" si="13"/>
        <v>10443.400000000001</v>
      </c>
    </row>
    <row r="114" spans="1:23" ht="12">
      <c r="A114" s="1" t="s">
        <v>118</v>
      </c>
      <c r="B114" s="8">
        <f aca="true" t="shared" si="16" ref="B114:J114">B14+B65</f>
        <v>396</v>
      </c>
      <c r="C114" s="8">
        <f t="shared" si="16"/>
        <v>405</v>
      </c>
      <c r="D114" s="8">
        <f t="shared" si="16"/>
        <v>247</v>
      </c>
      <c r="E114" s="8">
        <f t="shared" si="16"/>
        <v>425</v>
      </c>
      <c r="F114" s="8">
        <f t="shared" si="16"/>
        <v>832</v>
      </c>
      <c r="G114" s="8">
        <f t="shared" si="16"/>
        <v>685</v>
      </c>
      <c r="H114" s="8">
        <f t="shared" si="16"/>
        <v>418</v>
      </c>
      <c r="I114" s="8">
        <f t="shared" si="16"/>
        <v>322</v>
      </c>
      <c r="J114" s="8">
        <f t="shared" si="16"/>
        <v>131</v>
      </c>
      <c r="K114" s="8">
        <f t="shared" si="11"/>
        <v>3861</v>
      </c>
      <c r="M114" s="1" t="s">
        <v>118</v>
      </c>
      <c r="N114" s="13">
        <f aca="true" t="shared" si="17" ref="N114:V114">N14+N65</f>
        <v>43856.5</v>
      </c>
      <c r="O114" s="13">
        <f t="shared" si="17"/>
        <v>44562.8</v>
      </c>
      <c r="P114" s="13">
        <f t="shared" si="17"/>
        <v>32288.6</v>
      </c>
      <c r="Q114" s="13">
        <f t="shared" si="17"/>
        <v>44757.7</v>
      </c>
      <c r="R114" s="13">
        <f t="shared" si="17"/>
        <v>102672.9</v>
      </c>
      <c r="S114" s="13">
        <f t="shared" si="17"/>
        <v>84861.9</v>
      </c>
      <c r="T114" s="13">
        <f t="shared" si="17"/>
        <v>47924.9</v>
      </c>
      <c r="U114" s="13">
        <f t="shared" si="17"/>
        <v>33869.8</v>
      </c>
      <c r="V114" s="13">
        <f t="shared" si="17"/>
        <v>11013.3</v>
      </c>
      <c r="W114" s="13">
        <f t="shared" si="13"/>
        <v>445808.4</v>
      </c>
    </row>
    <row r="115" spans="1:23" ht="12">
      <c r="A115" s="1" t="s">
        <v>119</v>
      </c>
      <c r="B115" s="8">
        <f aca="true" t="shared" si="18" ref="B115:J115">B48</f>
        <v>478</v>
      </c>
      <c r="C115" s="8">
        <f t="shared" si="18"/>
        <v>274</v>
      </c>
      <c r="D115" s="8">
        <f t="shared" si="18"/>
        <v>200</v>
      </c>
      <c r="E115" s="8">
        <f t="shared" si="18"/>
        <v>116</v>
      </c>
      <c r="F115" s="8">
        <f t="shared" si="18"/>
        <v>190</v>
      </c>
      <c r="G115" s="8">
        <f t="shared" si="18"/>
        <v>59</v>
      </c>
      <c r="H115" s="8">
        <f t="shared" si="18"/>
        <v>79</v>
      </c>
      <c r="I115" s="8">
        <f t="shared" si="18"/>
        <v>306</v>
      </c>
      <c r="J115" s="8">
        <f t="shared" si="18"/>
        <v>248</v>
      </c>
      <c r="K115" s="8">
        <f t="shared" si="11"/>
        <v>1950</v>
      </c>
      <c r="M115" s="1" t="s">
        <v>119</v>
      </c>
      <c r="N115" s="13">
        <f aca="true" t="shared" si="19" ref="N115:V115">N48</f>
        <v>7532.1</v>
      </c>
      <c r="O115" s="13">
        <f t="shared" si="19"/>
        <v>4751.4</v>
      </c>
      <c r="P115" s="13">
        <f t="shared" si="19"/>
        <v>2667.1</v>
      </c>
      <c r="Q115" s="13">
        <f t="shared" si="19"/>
        <v>2321.8</v>
      </c>
      <c r="R115" s="13">
        <f t="shared" si="19"/>
        <v>2022.4</v>
      </c>
      <c r="S115" s="13">
        <f t="shared" si="19"/>
        <v>604.1</v>
      </c>
      <c r="T115" s="13">
        <f t="shared" si="19"/>
        <v>937.6</v>
      </c>
      <c r="U115" s="13">
        <f t="shared" si="19"/>
        <v>4665.5</v>
      </c>
      <c r="V115" s="13">
        <f t="shared" si="19"/>
        <v>2991</v>
      </c>
      <c r="W115" s="13">
        <f t="shared" si="13"/>
        <v>28493</v>
      </c>
    </row>
    <row r="116" spans="1:23" ht="12">
      <c r="A116" s="1" t="s">
        <v>120</v>
      </c>
      <c r="B116" s="8">
        <f aca="true" t="shared" si="20" ref="B116:J116">B50</f>
        <v>880</v>
      </c>
      <c r="C116" s="8">
        <f t="shared" si="20"/>
        <v>1141</v>
      </c>
      <c r="D116" s="8">
        <f t="shared" si="20"/>
        <v>766</v>
      </c>
      <c r="E116" s="8">
        <f t="shared" si="20"/>
        <v>1973</v>
      </c>
      <c r="F116" s="8">
        <f t="shared" si="20"/>
        <v>2756</v>
      </c>
      <c r="G116" s="8">
        <f t="shared" si="20"/>
        <v>2817</v>
      </c>
      <c r="H116" s="8">
        <f t="shared" si="20"/>
        <v>4339</v>
      </c>
      <c r="I116" s="8">
        <f t="shared" si="20"/>
        <v>5804</v>
      </c>
      <c r="J116" s="8">
        <f t="shared" si="20"/>
        <v>2191</v>
      </c>
      <c r="K116" s="8">
        <f t="shared" si="11"/>
        <v>22667</v>
      </c>
      <c r="M116" s="1" t="s">
        <v>120</v>
      </c>
      <c r="N116" s="13">
        <f aca="true" t="shared" si="21" ref="N116:V116">N50</f>
        <v>7431.1</v>
      </c>
      <c r="O116" s="13">
        <f t="shared" si="21"/>
        <v>9471</v>
      </c>
      <c r="P116" s="13">
        <f t="shared" si="21"/>
        <v>6515.9</v>
      </c>
      <c r="Q116" s="13">
        <f t="shared" si="21"/>
        <v>17218.1</v>
      </c>
      <c r="R116" s="13">
        <f t="shared" si="21"/>
        <v>21823.6</v>
      </c>
      <c r="S116" s="13">
        <f t="shared" si="21"/>
        <v>23403.1</v>
      </c>
      <c r="T116" s="13">
        <f t="shared" si="21"/>
        <v>36369</v>
      </c>
      <c r="U116" s="13">
        <f t="shared" si="21"/>
        <v>48260.5</v>
      </c>
      <c r="V116" s="13">
        <f t="shared" si="21"/>
        <v>19091.5</v>
      </c>
      <c r="W116" s="13">
        <f t="shared" si="13"/>
        <v>189583.8</v>
      </c>
    </row>
    <row r="117" spans="1:23" ht="12">
      <c r="A117" s="1" t="s">
        <v>121</v>
      </c>
      <c r="B117" s="8">
        <f aca="true" t="shared" si="22" ref="B117:J117">B67</f>
        <v>99</v>
      </c>
      <c r="C117" s="8">
        <f t="shared" si="22"/>
        <v>391</v>
      </c>
      <c r="D117" s="8">
        <f t="shared" si="22"/>
        <v>212</v>
      </c>
      <c r="E117" s="8">
        <f t="shared" si="22"/>
        <v>371</v>
      </c>
      <c r="F117" s="8">
        <f t="shared" si="22"/>
        <v>1753</v>
      </c>
      <c r="G117" s="8">
        <f t="shared" si="22"/>
        <v>452</v>
      </c>
      <c r="H117" s="8">
        <f t="shared" si="22"/>
        <v>411</v>
      </c>
      <c r="I117" s="8">
        <f t="shared" si="22"/>
        <v>544</v>
      </c>
      <c r="J117" s="8">
        <f t="shared" si="22"/>
        <v>208</v>
      </c>
      <c r="K117" s="8">
        <f t="shared" si="11"/>
        <v>4441</v>
      </c>
      <c r="M117" s="1" t="s">
        <v>121</v>
      </c>
      <c r="N117" s="13">
        <f aca="true" t="shared" si="23" ref="N117:V117">N67</f>
        <v>434.6</v>
      </c>
      <c r="O117" s="13">
        <f t="shared" si="23"/>
        <v>1729.1</v>
      </c>
      <c r="P117" s="13">
        <f t="shared" si="23"/>
        <v>1101.4</v>
      </c>
      <c r="Q117" s="13">
        <f t="shared" si="23"/>
        <v>1590.1</v>
      </c>
      <c r="R117" s="13">
        <f t="shared" si="23"/>
        <v>8223.4</v>
      </c>
      <c r="S117" s="13">
        <f t="shared" si="23"/>
        <v>1980.5</v>
      </c>
      <c r="T117" s="13">
        <f t="shared" si="23"/>
        <v>1718.1</v>
      </c>
      <c r="U117" s="13">
        <f t="shared" si="23"/>
        <v>2655.8</v>
      </c>
      <c r="V117" s="13">
        <f t="shared" si="23"/>
        <v>935.9</v>
      </c>
      <c r="W117" s="13">
        <f t="shared" si="13"/>
        <v>20368.899999999998</v>
      </c>
    </row>
    <row r="118" spans="1:23" ht="12">
      <c r="A118" s="1" t="s">
        <v>122</v>
      </c>
      <c r="B118" s="8">
        <f aca="true" t="shared" si="24" ref="B118:J118">B51+B84</f>
        <v>3558</v>
      </c>
      <c r="C118" s="8">
        <f t="shared" si="24"/>
        <v>4942</v>
      </c>
      <c r="D118" s="8">
        <f t="shared" si="24"/>
        <v>4853</v>
      </c>
      <c r="E118" s="8">
        <f t="shared" si="24"/>
        <v>5643</v>
      </c>
      <c r="F118" s="8">
        <f t="shared" si="24"/>
        <v>4665</v>
      </c>
      <c r="G118" s="8">
        <f t="shared" si="24"/>
        <v>1720</v>
      </c>
      <c r="H118" s="8">
        <f t="shared" si="24"/>
        <v>2565</v>
      </c>
      <c r="I118" s="8">
        <f t="shared" si="24"/>
        <v>2286</v>
      </c>
      <c r="J118" s="8">
        <f t="shared" si="24"/>
        <v>296</v>
      </c>
      <c r="K118" s="8">
        <f t="shared" si="11"/>
        <v>30528</v>
      </c>
      <c r="M118" s="1" t="s">
        <v>122</v>
      </c>
      <c r="N118" s="13">
        <f aca="true" t="shared" si="25" ref="N118:V118">N51+N84</f>
        <v>28012.1</v>
      </c>
      <c r="O118" s="13">
        <f t="shared" si="25"/>
        <v>40690.4</v>
      </c>
      <c r="P118" s="13">
        <f t="shared" si="25"/>
        <v>39935</v>
      </c>
      <c r="Q118" s="13">
        <f t="shared" si="25"/>
        <v>44072.6</v>
      </c>
      <c r="R118" s="13">
        <f t="shared" si="25"/>
        <v>33566.5</v>
      </c>
      <c r="S118" s="13">
        <f t="shared" si="25"/>
        <v>11122.699999999999</v>
      </c>
      <c r="T118" s="13">
        <f t="shared" si="25"/>
        <v>17988</v>
      </c>
      <c r="U118" s="13">
        <f t="shared" si="25"/>
        <v>16617.5</v>
      </c>
      <c r="V118" s="13">
        <f t="shared" si="25"/>
        <v>2194.1</v>
      </c>
      <c r="W118" s="13">
        <f t="shared" si="13"/>
        <v>234198.90000000002</v>
      </c>
    </row>
    <row r="119" spans="1:23" ht="12">
      <c r="A119" s="1" t="s">
        <v>123</v>
      </c>
      <c r="B119" s="8">
        <f aca="true" t="shared" si="26" ref="B119:J119">B10+B11+B12+B13+B15+B16+B29+B30+B31+B32+B34+B35+B36+SUM(B38:B45)+B49+B52+B53+B54+B55+B56+B57+B58+B59+B60+B61+B62+B63+B64+B66+B68+B69+B70+B71+B72+B73+B85+B87+B88+B89+B90+B91+B92+B95+B96+B97+B98+B99+B102+B103+B104+B106+B107+B108+B109</f>
        <v>3998</v>
      </c>
      <c r="C119" s="8">
        <f t="shared" si="26"/>
        <v>4437</v>
      </c>
      <c r="D119" s="8">
        <f t="shared" si="26"/>
        <v>3323</v>
      </c>
      <c r="E119" s="8">
        <f t="shared" si="26"/>
        <v>5887</v>
      </c>
      <c r="F119" s="8">
        <f t="shared" si="26"/>
        <v>6884</v>
      </c>
      <c r="G119" s="8">
        <f t="shared" si="26"/>
        <v>6091</v>
      </c>
      <c r="H119" s="8">
        <f t="shared" si="26"/>
        <v>7845</v>
      </c>
      <c r="I119" s="8">
        <f t="shared" si="26"/>
        <v>5828</v>
      </c>
      <c r="J119" s="8">
        <f t="shared" si="26"/>
        <v>1344</v>
      </c>
      <c r="K119" s="8">
        <f t="shared" si="11"/>
        <v>45637</v>
      </c>
      <c r="M119" s="1" t="s">
        <v>123</v>
      </c>
      <c r="N119" s="13">
        <f aca="true" t="shared" si="27" ref="N119:V119">N10+N11+N12+N13+N15+N16+N29+N30+N31+N32+N34+N35+N36+SUM(N38:N45)+N49+N52+N53+N54+N55+N56+N57+N58+N59+N60+N61+N62+N63+N64+N66+N68+N69+N70+N71+N72+N73+N85+N87+N88+N89+N90+N91+N92+N95+N96+N97+N98+N99+N102+N103+N104+N106+N107+N108+N109</f>
        <v>178261.2</v>
      </c>
      <c r="O119" s="13">
        <f t="shared" si="27"/>
        <v>118570.6</v>
      </c>
      <c r="P119" s="13">
        <f t="shared" si="27"/>
        <v>86812.2</v>
      </c>
      <c r="Q119" s="13">
        <f t="shared" si="27"/>
        <v>104942.8</v>
      </c>
      <c r="R119" s="13">
        <f t="shared" si="27"/>
        <v>183928.30000000002</v>
      </c>
      <c r="S119" s="13">
        <f t="shared" si="27"/>
        <v>175541.3</v>
      </c>
      <c r="T119" s="13">
        <f t="shared" si="27"/>
        <v>171361.3</v>
      </c>
      <c r="U119" s="13">
        <f t="shared" si="27"/>
        <v>100111.39999999997</v>
      </c>
      <c r="V119" s="13">
        <f t="shared" si="27"/>
        <v>24440.1</v>
      </c>
      <c r="W119" s="13">
        <f t="shared" si="13"/>
        <v>1143969.2000000002</v>
      </c>
    </row>
    <row r="120" spans="1:23" ht="12">
      <c r="A120" s="1" t="s">
        <v>124</v>
      </c>
      <c r="B120" s="8">
        <f aca="true" t="shared" si="28" ref="B120:J120">SUM(B112:B119)</f>
        <v>30016</v>
      </c>
      <c r="C120" s="8">
        <f t="shared" si="28"/>
        <v>32902</v>
      </c>
      <c r="D120" s="8">
        <f t="shared" si="28"/>
        <v>29062</v>
      </c>
      <c r="E120" s="8">
        <f t="shared" si="28"/>
        <v>38456</v>
      </c>
      <c r="F120" s="8">
        <f t="shared" si="28"/>
        <v>43008</v>
      </c>
      <c r="G120" s="8">
        <f t="shared" si="28"/>
        <v>34371</v>
      </c>
      <c r="H120" s="8">
        <f t="shared" si="28"/>
        <v>38380</v>
      </c>
      <c r="I120" s="8">
        <f t="shared" si="28"/>
        <v>32444</v>
      </c>
      <c r="J120" s="8">
        <f t="shared" si="28"/>
        <v>9657</v>
      </c>
      <c r="K120" s="8">
        <f t="shared" si="11"/>
        <v>288296</v>
      </c>
      <c r="M120" s="1" t="s">
        <v>124</v>
      </c>
      <c r="N120" s="13">
        <f aca="true" t="shared" si="29" ref="N120:V120">SUM(N112:N119)</f>
        <v>1301910.4000000004</v>
      </c>
      <c r="O120" s="13">
        <f t="shared" si="29"/>
        <v>1234512.6</v>
      </c>
      <c r="P120" s="13">
        <f t="shared" si="29"/>
        <v>1113457.2</v>
      </c>
      <c r="Q120" s="13">
        <f t="shared" si="29"/>
        <v>1299544.0000000002</v>
      </c>
      <c r="R120" s="13">
        <f t="shared" si="29"/>
        <v>1584324.5999999999</v>
      </c>
      <c r="S120" s="13">
        <f t="shared" si="29"/>
        <v>1379779.6</v>
      </c>
      <c r="T120" s="13">
        <f t="shared" si="29"/>
        <v>1335185.9000000001</v>
      </c>
      <c r="U120" s="13">
        <f t="shared" si="29"/>
        <v>1013337</v>
      </c>
      <c r="V120" s="13">
        <f t="shared" si="29"/>
        <v>283690.69999999995</v>
      </c>
      <c r="W120" s="13">
        <f t="shared" si="13"/>
        <v>10545742</v>
      </c>
    </row>
    <row r="121" spans="1:23" ht="12">
      <c r="A121" s="1" t="s">
        <v>125</v>
      </c>
      <c r="B121" s="8">
        <f aca="true" t="shared" si="30" ref="B121:J121">B9+B27+B28+B46+B47+B86+B93+B94+B100+B105</f>
        <v>535</v>
      </c>
      <c r="C121" s="8">
        <f t="shared" si="30"/>
        <v>680</v>
      </c>
      <c r="D121" s="8">
        <f t="shared" si="30"/>
        <v>700</v>
      </c>
      <c r="E121" s="8">
        <f t="shared" si="30"/>
        <v>646</v>
      </c>
      <c r="F121" s="8">
        <f t="shared" si="30"/>
        <v>557</v>
      </c>
      <c r="G121" s="8">
        <f t="shared" si="30"/>
        <v>508</v>
      </c>
      <c r="H121" s="8">
        <f t="shared" si="30"/>
        <v>622</v>
      </c>
      <c r="I121" s="8">
        <f t="shared" si="30"/>
        <v>765</v>
      </c>
      <c r="J121" s="8">
        <f t="shared" si="30"/>
        <v>451</v>
      </c>
      <c r="K121" s="8">
        <f t="shared" si="11"/>
        <v>5464</v>
      </c>
      <c r="M121" s="1" t="s">
        <v>125</v>
      </c>
      <c r="N121" s="13">
        <f aca="true" t="shared" si="31" ref="N121:V121">N9+N27+N28+N46+N47+N86+N93+N94+N100+N105</f>
        <v>67.1</v>
      </c>
      <c r="O121" s="13">
        <f t="shared" si="31"/>
        <v>6945.4</v>
      </c>
      <c r="P121" s="13">
        <f t="shared" si="31"/>
        <v>2165.1</v>
      </c>
      <c r="Q121" s="13">
        <f t="shared" si="31"/>
        <v>4303</v>
      </c>
      <c r="R121" s="13">
        <f t="shared" si="31"/>
        <v>10018.3</v>
      </c>
      <c r="S121" s="13">
        <f t="shared" si="31"/>
        <v>5741.200000000001</v>
      </c>
      <c r="T121" s="13">
        <f t="shared" si="31"/>
        <v>10990.1</v>
      </c>
      <c r="U121" s="13">
        <f t="shared" si="31"/>
        <v>1954.3</v>
      </c>
      <c r="V121" s="13">
        <f t="shared" si="31"/>
        <v>45</v>
      </c>
      <c r="W121" s="13">
        <f t="shared" si="13"/>
        <v>42229.50000000001</v>
      </c>
    </row>
    <row r="122" spans="1:23" ht="12">
      <c r="A122" s="1" t="s">
        <v>126</v>
      </c>
      <c r="B122" s="8">
        <f aca="true" t="shared" si="32" ref="B122:J122">B33</f>
        <v>5</v>
      </c>
      <c r="C122" s="8">
        <f t="shared" si="32"/>
        <v>2</v>
      </c>
      <c r="D122" s="8">
        <f t="shared" si="32"/>
        <v>24</v>
      </c>
      <c r="E122" s="8">
        <f t="shared" si="32"/>
        <v>5</v>
      </c>
      <c r="F122" s="8">
        <f t="shared" si="32"/>
        <v>10</v>
      </c>
      <c r="G122" s="8">
        <f t="shared" si="32"/>
        <v>5</v>
      </c>
      <c r="H122" s="8">
        <f t="shared" si="32"/>
        <v>7</v>
      </c>
      <c r="I122" s="8">
        <f t="shared" si="32"/>
        <v>7</v>
      </c>
      <c r="J122" s="8">
        <f t="shared" si="32"/>
        <v>0</v>
      </c>
      <c r="K122" s="8">
        <f t="shared" si="11"/>
        <v>65</v>
      </c>
      <c r="M122" s="1" t="s">
        <v>126</v>
      </c>
      <c r="N122" s="13">
        <f aca="true" t="shared" si="33" ref="N122:V122">N33</f>
        <v>0</v>
      </c>
      <c r="O122" s="13">
        <f t="shared" si="33"/>
        <v>0</v>
      </c>
      <c r="P122" s="13">
        <f t="shared" si="33"/>
        <v>0</v>
      </c>
      <c r="Q122" s="13">
        <f t="shared" si="33"/>
        <v>0</v>
      </c>
      <c r="R122" s="13">
        <f t="shared" si="33"/>
        <v>0</v>
      </c>
      <c r="S122" s="13">
        <f t="shared" si="33"/>
        <v>0</v>
      </c>
      <c r="T122" s="13">
        <f t="shared" si="33"/>
        <v>0</v>
      </c>
      <c r="U122" s="13">
        <f t="shared" si="33"/>
        <v>0</v>
      </c>
      <c r="V122" s="13">
        <f t="shared" si="33"/>
        <v>0</v>
      </c>
      <c r="W122" s="13">
        <f t="shared" si="13"/>
        <v>0</v>
      </c>
    </row>
    <row r="123" spans="1:23" ht="12">
      <c r="A123" s="1" t="s">
        <v>127</v>
      </c>
      <c r="B123" s="8">
        <f aca="true" t="shared" si="34" ref="B123:J123">SUM(B17:B23)+SUM(B74:B80)</f>
        <v>7735</v>
      </c>
      <c r="C123" s="8">
        <f t="shared" si="34"/>
        <v>6588</v>
      </c>
      <c r="D123" s="8">
        <f t="shared" si="34"/>
        <v>9665</v>
      </c>
      <c r="E123" s="8">
        <f t="shared" si="34"/>
        <v>10331</v>
      </c>
      <c r="F123" s="8">
        <f t="shared" si="34"/>
        <v>6789</v>
      </c>
      <c r="G123" s="8">
        <f t="shared" si="34"/>
        <v>7150</v>
      </c>
      <c r="H123" s="8">
        <f t="shared" si="34"/>
        <v>9683</v>
      </c>
      <c r="I123" s="8">
        <f t="shared" si="34"/>
        <v>4622</v>
      </c>
      <c r="J123" s="8">
        <f t="shared" si="34"/>
        <v>1684</v>
      </c>
      <c r="K123" s="8">
        <f t="shared" si="11"/>
        <v>64247</v>
      </c>
      <c r="M123" s="1" t="s">
        <v>127</v>
      </c>
      <c r="N123" s="13">
        <f aca="true" t="shared" si="35" ref="N123:V123">SUM(N17:N23)+SUM(N74:N80)</f>
        <v>0</v>
      </c>
      <c r="O123" s="13">
        <f t="shared" si="35"/>
        <v>0</v>
      </c>
      <c r="P123" s="13">
        <f t="shared" si="35"/>
        <v>0</v>
      </c>
      <c r="Q123" s="13">
        <f t="shared" si="35"/>
        <v>0</v>
      </c>
      <c r="R123" s="13">
        <f t="shared" si="35"/>
        <v>0</v>
      </c>
      <c r="S123" s="13">
        <f t="shared" si="35"/>
        <v>0</v>
      </c>
      <c r="T123" s="13">
        <f t="shared" si="35"/>
        <v>0</v>
      </c>
      <c r="U123" s="13">
        <f t="shared" si="35"/>
        <v>0</v>
      </c>
      <c r="V123" s="13">
        <f t="shared" si="35"/>
        <v>0</v>
      </c>
      <c r="W123" s="13">
        <f t="shared" si="13"/>
        <v>0</v>
      </c>
    </row>
    <row r="124" spans="1:23" ht="12">
      <c r="A124" s="1" t="s">
        <v>128</v>
      </c>
      <c r="B124" s="8">
        <f aca="true" t="shared" si="36" ref="B124:J124">SUM(B24:B26)+SUM(B81:B83)</f>
        <v>201</v>
      </c>
      <c r="C124" s="8">
        <f t="shared" si="36"/>
        <v>325</v>
      </c>
      <c r="D124" s="8">
        <f t="shared" si="36"/>
        <v>2105</v>
      </c>
      <c r="E124" s="8">
        <f t="shared" si="36"/>
        <v>1496</v>
      </c>
      <c r="F124" s="8">
        <f t="shared" si="36"/>
        <v>1436</v>
      </c>
      <c r="G124" s="8">
        <f t="shared" si="36"/>
        <v>698</v>
      </c>
      <c r="H124" s="8">
        <f t="shared" si="36"/>
        <v>1851</v>
      </c>
      <c r="I124" s="8">
        <f t="shared" si="36"/>
        <v>897</v>
      </c>
      <c r="J124" s="8">
        <f t="shared" si="36"/>
        <v>436</v>
      </c>
      <c r="K124" s="8">
        <f t="shared" si="11"/>
        <v>9445</v>
      </c>
      <c r="M124" s="1" t="s">
        <v>128</v>
      </c>
      <c r="N124" s="13">
        <f aca="true" t="shared" si="37" ref="N124:V124">SUM(N24:N26)+SUM(N81:N83)</f>
        <v>0</v>
      </c>
      <c r="O124" s="13">
        <f t="shared" si="37"/>
        <v>0</v>
      </c>
      <c r="P124" s="13">
        <f t="shared" si="37"/>
        <v>0</v>
      </c>
      <c r="Q124" s="13">
        <f t="shared" si="37"/>
        <v>0</v>
      </c>
      <c r="R124" s="13">
        <f t="shared" si="37"/>
        <v>0</v>
      </c>
      <c r="S124" s="13">
        <f t="shared" si="37"/>
        <v>0</v>
      </c>
      <c r="T124" s="13">
        <f t="shared" si="37"/>
        <v>0</v>
      </c>
      <c r="U124" s="13">
        <f t="shared" si="37"/>
        <v>0</v>
      </c>
      <c r="V124" s="13">
        <f t="shared" si="37"/>
        <v>0</v>
      </c>
      <c r="W124" s="13">
        <f t="shared" si="13"/>
        <v>0</v>
      </c>
    </row>
    <row r="125" spans="1:23" ht="12">
      <c r="A125" s="1" t="s">
        <v>129</v>
      </c>
      <c r="B125" s="8">
        <f aca="true" t="shared" si="38" ref="B125:J125">B123+B124</f>
        <v>7936</v>
      </c>
      <c r="C125" s="8">
        <f t="shared" si="38"/>
        <v>6913</v>
      </c>
      <c r="D125" s="8">
        <f t="shared" si="38"/>
        <v>11770</v>
      </c>
      <c r="E125" s="8">
        <f t="shared" si="38"/>
        <v>11827</v>
      </c>
      <c r="F125" s="8">
        <f t="shared" si="38"/>
        <v>8225</v>
      </c>
      <c r="G125" s="8">
        <f t="shared" si="38"/>
        <v>7848</v>
      </c>
      <c r="H125" s="8">
        <f t="shared" si="38"/>
        <v>11534</v>
      </c>
      <c r="I125" s="8">
        <f t="shared" si="38"/>
        <v>5519</v>
      </c>
      <c r="J125" s="8">
        <f t="shared" si="38"/>
        <v>2120</v>
      </c>
      <c r="K125" s="8">
        <f t="shared" si="11"/>
        <v>73692</v>
      </c>
      <c r="M125" s="1" t="s">
        <v>129</v>
      </c>
      <c r="N125" s="13">
        <f aca="true" t="shared" si="39" ref="N125:V125">N123+N124</f>
        <v>0</v>
      </c>
      <c r="O125" s="13">
        <f t="shared" si="39"/>
        <v>0</v>
      </c>
      <c r="P125" s="13">
        <f t="shared" si="39"/>
        <v>0</v>
      </c>
      <c r="Q125" s="13">
        <f t="shared" si="39"/>
        <v>0</v>
      </c>
      <c r="R125" s="13">
        <f t="shared" si="39"/>
        <v>0</v>
      </c>
      <c r="S125" s="13">
        <f t="shared" si="39"/>
        <v>0</v>
      </c>
      <c r="T125" s="13">
        <f t="shared" si="39"/>
        <v>0</v>
      </c>
      <c r="U125" s="13">
        <f t="shared" si="39"/>
        <v>0</v>
      </c>
      <c r="V125" s="13">
        <f t="shared" si="39"/>
        <v>0</v>
      </c>
      <c r="W125" s="13">
        <f t="shared" si="13"/>
        <v>0</v>
      </c>
    </row>
    <row r="126" spans="1:23" ht="12">
      <c r="A126" s="1" t="s">
        <v>114</v>
      </c>
      <c r="B126" s="8">
        <f aca="true" t="shared" si="40" ref="B126:J126">B120+B121+B122+B125</f>
        <v>38492</v>
      </c>
      <c r="C126" s="8">
        <f t="shared" si="40"/>
        <v>40497</v>
      </c>
      <c r="D126" s="8">
        <f t="shared" si="40"/>
        <v>41556</v>
      </c>
      <c r="E126" s="8">
        <f t="shared" si="40"/>
        <v>50934</v>
      </c>
      <c r="F126" s="8">
        <f t="shared" si="40"/>
        <v>51800</v>
      </c>
      <c r="G126" s="8">
        <f t="shared" si="40"/>
        <v>42732</v>
      </c>
      <c r="H126" s="8">
        <f t="shared" si="40"/>
        <v>50543</v>
      </c>
      <c r="I126" s="8">
        <f t="shared" si="40"/>
        <v>38735</v>
      </c>
      <c r="J126" s="8">
        <f t="shared" si="40"/>
        <v>12228</v>
      </c>
      <c r="K126" s="8">
        <f t="shared" si="11"/>
        <v>367517</v>
      </c>
      <c r="M126" s="1" t="s">
        <v>114</v>
      </c>
      <c r="N126" s="13">
        <f aca="true" t="shared" si="41" ref="N126:V126">N120+N121+N122+N125</f>
        <v>1301977.5000000005</v>
      </c>
      <c r="O126" s="13">
        <f t="shared" si="41"/>
        <v>1241458</v>
      </c>
      <c r="P126" s="13">
        <f t="shared" si="41"/>
        <v>1115622.3</v>
      </c>
      <c r="Q126" s="13">
        <f t="shared" si="41"/>
        <v>1303847.0000000002</v>
      </c>
      <c r="R126" s="13">
        <f t="shared" si="41"/>
        <v>1594342.9</v>
      </c>
      <c r="S126" s="13">
        <f t="shared" si="41"/>
        <v>1385520.8</v>
      </c>
      <c r="T126" s="13">
        <f t="shared" si="41"/>
        <v>1346176.0000000002</v>
      </c>
      <c r="U126" s="13">
        <f t="shared" si="41"/>
        <v>1015291.3</v>
      </c>
      <c r="V126" s="13">
        <f t="shared" si="41"/>
        <v>283735.69999999995</v>
      </c>
      <c r="W126" s="13">
        <f t="shared" si="13"/>
        <v>10587971.500000002</v>
      </c>
    </row>
    <row r="127" spans="1:23" ht="12.75" thickBo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13" ht="12">
      <c r="A128" s="11" t="s">
        <v>133</v>
      </c>
      <c r="M128" s="1" t="s">
        <v>130</v>
      </c>
    </row>
    <row r="131" ht="12">
      <c r="A131" s="1" t="s">
        <v>130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2006-05-03T07:29:53Z</dcterms:created>
  <dcterms:modified xsi:type="dcterms:W3CDTF">2011-09-05T08:00:14Z</dcterms:modified>
  <cp:category/>
  <cp:version/>
  <cp:contentType/>
  <cp:contentStatus/>
</cp:coreProperties>
</file>