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ati_generali" sheetId="1" r:id="rId1"/>
    <sheet name="Utilizzazione_terreni" sheetId="2" r:id="rId2"/>
  </sheets>
  <definedNames/>
  <calcPr fullCalcOnLoad="1"/>
</workbook>
</file>

<file path=xl/sharedStrings.xml><?xml version="1.0" encoding="utf-8"?>
<sst xmlns="http://schemas.openxmlformats.org/spreadsheetml/2006/main" count="429" uniqueCount="173">
  <si>
    <t>totale</t>
  </si>
  <si>
    <t/>
  </si>
  <si>
    <t>Italia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</si>
  <si>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</si>
  <si>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</si>
  <si>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</si>
  <si>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</si>
  <si>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</si>
  <si>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</si>
  <si>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</si>
  <si>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</si>
  <si>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</si>
  <si>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</si>
  <si>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aziende</t>
  </si>
  <si>
    <t>Numero</t>
  </si>
  <si>
    <t>Province</t>
  </si>
  <si>
    <t>Regione</t>
  </si>
  <si>
    <t>Censimenti</t>
  </si>
  <si>
    <t>Di cui:</t>
  </si>
  <si>
    <t>diretta</t>
  </si>
  <si>
    <t>conduzione</t>
  </si>
  <si>
    <t>del</t>
  </si>
  <si>
    <t>Totale</t>
  </si>
  <si>
    <t>Numero aziende</t>
  </si>
  <si>
    <t>coltivatore</t>
  </si>
  <si>
    <t>con</t>
  </si>
  <si>
    <t>salariati</t>
  </si>
  <si>
    <t>Conduzione</t>
  </si>
  <si>
    <t>forma di</t>
  </si>
  <si>
    <t>Altra</t>
  </si>
  <si>
    <t>Anni 1982, 1990, 2000 e 2010.</t>
  </si>
  <si>
    <t>Province dell'Emilia-Romagna.</t>
  </si>
  <si>
    <t>File: CENSIMENTO_AGRICOLTURA_1982_2010.XLS</t>
  </si>
  <si>
    <t>Montagna</t>
  </si>
  <si>
    <t>Collina</t>
  </si>
  <si>
    <t>Pianura</t>
  </si>
  <si>
    <t>Bovini</t>
  </si>
  <si>
    <t>Bufalini</t>
  </si>
  <si>
    <t>Equini</t>
  </si>
  <si>
    <t>Ovini</t>
  </si>
  <si>
    <t>Caprini</t>
  </si>
  <si>
    <t>Suini</t>
  </si>
  <si>
    <t>carne</t>
  </si>
  <si>
    <t>da uova</t>
  </si>
  <si>
    <t>Conigli</t>
  </si>
  <si>
    <t>Avicoli</t>
  </si>
  <si>
    <t>polli da</t>
  </si>
  <si>
    <t>galline</t>
  </si>
  <si>
    <t>Numero aziende con allevamenti per tipo di allevamento (a)</t>
  </si>
  <si>
    <t>Numero capi per tipo (a)</t>
  </si>
  <si>
    <t>(a) Nella rilevazione del Censimento 2010 sono state escluse le aziende zootecniche che disponevano di animali di bassa corte per consumo familiare.</t>
  </si>
  <si>
    <t>Nella rilevazione del Censimento 2010 sono state considerate aziende zootecniche chi possedeva alla data del 24 ottobre 2010 un bovino, bufalino, equino (per quest'ultimi escluso i capi dei maneggi o attività ricreative). Tutti gli altri capi sono stati considerati solo se destinati alla commercializzazione.</t>
  </si>
  <si>
    <t>Fonte: Istat.</t>
  </si>
  <si>
    <t xml:space="preserve">con </t>
  </si>
  <si>
    <t>superficie</t>
  </si>
  <si>
    <t>irrigata</t>
  </si>
  <si>
    <t>Superficie</t>
  </si>
  <si>
    <t>(ettari)</t>
  </si>
  <si>
    <t>della</t>
  </si>
  <si>
    <t>SAU</t>
  </si>
  <si>
    <t>%</t>
  </si>
  <si>
    <t>sul totale</t>
  </si>
  <si>
    <t>delle</t>
  </si>
  <si>
    <t>agricola</t>
  </si>
  <si>
    <t>utilizzata</t>
  </si>
  <si>
    <t>per azienda</t>
  </si>
  <si>
    <t>Per conduzione</t>
  </si>
  <si>
    <t>Per zona altimetrica</t>
  </si>
  <si>
    <t xml:space="preserve">Numero aziende </t>
  </si>
  <si>
    <t>Superficie agricola utilizzata  (ettari)</t>
  </si>
  <si>
    <t>Superficie totale (ettari)</t>
  </si>
  <si>
    <t>Aziende e superficie per Irrigazione</t>
  </si>
  <si>
    <t xml:space="preserve">fino a 50 </t>
  </si>
  <si>
    <t>giorni</t>
  </si>
  <si>
    <t xml:space="preserve">51-100 </t>
  </si>
  <si>
    <t>101-200</t>
  </si>
  <si>
    <t xml:space="preserve">201-300 </t>
  </si>
  <si>
    <t xml:space="preserve">301-500 </t>
  </si>
  <si>
    <t>501-1000</t>
  </si>
  <si>
    <t xml:space="preserve">1001-2500 </t>
  </si>
  <si>
    <t>2500 giorni</t>
  </si>
  <si>
    <t>e più</t>
  </si>
  <si>
    <t>Classe di giornate di lavoro</t>
  </si>
  <si>
    <t>Numero giornate</t>
  </si>
  <si>
    <t>Numero medio di giornate per azienda</t>
  </si>
  <si>
    <t>(1) I dati dei censimenti del 1982, 1990 e 2000 differiscono da quelli pubblicati precedentemente da Istat in quanto l’universo UE delle aziende agricole censite è stato ricalcolato secondo le regole comunitarie vigenti nel 2010, allo scopo di rendere possibile il confronto intertemporale, nel rispetto delle dimensioni minime di superficie ammesse dal Regolamento (CE) n. 1166/2008 del Parlamento europeo e del Consiglio e della destinazione dei capi (o dei loro prodotti) ovini, caprini, suini, avicoli, conigli, struzzi  o di altri allevamenti alla vendita.</t>
  </si>
  <si>
    <t>0,01 - 0,99</t>
  </si>
  <si>
    <t xml:space="preserve">1-1,99 </t>
  </si>
  <si>
    <t>2-2,99</t>
  </si>
  <si>
    <t>3-4,99</t>
  </si>
  <si>
    <t xml:space="preserve">5-9,99 </t>
  </si>
  <si>
    <t xml:space="preserve">10-19,99 </t>
  </si>
  <si>
    <t xml:space="preserve">20-29,99 </t>
  </si>
  <si>
    <t xml:space="preserve">30-49,99 </t>
  </si>
  <si>
    <t xml:space="preserve">50-99,99 </t>
  </si>
  <si>
    <t xml:space="preserve">100 ettari </t>
  </si>
  <si>
    <t xml:space="preserve"> e più</t>
  </si>
  <si>
    <t>Classe di superficie agricola utilizzata - SAU (ettari)</t>
  </si>
  <si>
    <t>Superficie agricola utilizzata per classe (SAU)</t>
  </si>
  <si>
    <t>Superficie (ettari)</t>
  </si>
  <si>
    <t>Seminativi</t>
  </si>
  <si>
    <t>di granella</t>
  </si>
  <si>
    <t>produzione</t>
  </si>
  <si>
    <t>per la</t>
  </si>
  <si>
    <t>Cereali</t>
  </si>
  <si>
    <t>e spelta</t>
  </si>
  <si>
    <t>Frumento</t>
  </si>
  <si>
    <t>tenero</t>
  </si>
  <si>
    <t>duro</t>
  </si>
  <si>
    <t>Altri</t>
  </si>
  <si>
    <t>cereali</t>
  </si>
  <si>
    <t>(incluso</t>
  </si>
  <si>
    <t>sorgo)</t>
  </si>
  <si>
    <t>Cereali per la produzione di granella</t>
  </si>
  <si>
    <t>secchi</t>
  </si>
  <si>
    <t>Legumi</t>
  </si>
  <si>
    <t>Patata</t>
  </si>
  <si>
    <t>zucchero</t>
  </si>
  <si>
    <t>da</t>
  </si>
  <si>
    <t>Barbabietola</t>
  </si>
  <si>
    <t>Orzo</t>
  </si>
  <si>
    <t>Mais</t>
  </si>
  <si>
    <t>Riso</t>
  </si>
  <si>
    <t>industriali</t>
  </si>
  <si>
    <t>Piante</t>
  </si>
  <si>
    <t>Tabacco</t>
  </si>
  <si>
    <t>tessili</t>
  </si>
  <si>
    <t>oleosi</t>
  </si>
  <si>
    <t>da semi</t>
  </si>
  <si>
    <t>Piante industriali</t>
  </si>
  <si>
    <t>Ortive</t>
  </si>
  <si>
    <t>aria</t>
  </si>
  <si>
    <t>In piena</t>
  </si>
  <si>
    <t>Protette</t>
  </si>
  <si>
    <t>mentali</t>
  </si>
  <si>
    <t>orna-</t>
  </si>
  <si>
    <t>e piante</t>
  </si>
  <si>
    <t>Fiori</t>
  </si>
  <si>
    <t>avvicendate</t>
  </si>
  <si>
    <t>Foraggere</t>
  </si>
  <si>
    <t>a riposo</t>
  </si>
  <si>
    <t>Terreni</t>
  </si>
  <si>
    <t>Coltivazioni legnose agrarie</t>
  </si>
  <si>
    <t>agrarie</t>
  </si>
  <si>
    <t>legnose</t>
  </si>
  <si>
    <t>Coltivazioni</t>
  </si>
  <si>
    <t>Vite</t>
  </si>
  <si>
    <t>e da olio</t>
  </si>
  <si>
    <t>da tavola</t>
  </si>
  <si>
    <t>di olive</t>
  </si>
  <si>
    <t>la produzione</t>
  </si>
  <si>
    <t>Olivo</t>
  </si>
  <si>
    <t>Agrumi</t>
  </si>
  <si>
    <t>Fruttiferi</t>
  </si>
  <si>
    <t>Vivai</t>
  </si>
  <si>
    <t>familiari</t>
  </si>
  <si>
    <t>Orti</t>
  </si>
  <si>
    <t>e pascoli</t>
  </si>
  <si>
    <t>permanenti</t>
  </si>
  <si>
    <t>Prati</t>
  </si>
  <si>
    <t>agricole</t>
  </si>
  <si>
    <t>annessa ad</t>
  </si>
  <si>
    <t>da legno</t>
  </si>
  <si>
    <t>coltura</t>
  </si>
  <si>
    <t>Arbori-</t>
  </si>
  <si>
    <t>annessi ad</t>
  </si>
  <si>
    <t>Boschi</t>
  </si>
  <si>
    <t>non</t>
  </si>
  <si>
    <t>Numero aziende con coltivazioni</t>
  </si>
  <si>
    <r>
      <t xml:space="preserve">Censimenti dell'agricoltura. </t>
    </r>
    <r>
      <rPr>
        <b/>
        <sz val="9"/>
        <rFont val="Arial"/>
        <family val="2"/>
      </rPr>
      <t>Utilizzazione dei terreni</t>
    </r>
    <r>
      <rPr>
        <sz val="9"/>
        <rFont val="Arial"/>
        <family val="2"/>
      </rPr>
      <t>. (1).</t>
    </r>
  </si>
  <si>
    <r>
      <t xml:space="preserve">Censimenti dell'agricoltura. </t>
    </r>
    <r>
      <rPr>
        <b/>
        <sz val="9"/>
        <rFont val="Arial"/>
        <family val="2"/>
      </rPr>
      <t>Dati generali.</t>
    </r>
    <r>
      <rPr>
        <sz val="9"/>
        <rFont val="Arial"/>
        <family val="2"/>
      </rPr>
      <t xml:space="preserve"> (1).</t>
    </r>
  </si>
  <si>
    <t>Superficie per utilizzazione terreni (ettari)</t>
  </si>
  <si>
    <t>Melo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</si>
</sst>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39"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4" applyNumberFormat="0" applyFont="0" applyAlignment="0" applyProtection="0"/>
    <xf numFmtId="0" fontId="29" fillId="20" borderId="5" applyNumberFormat="0" applyAlignment="0" applyProtection="0"/>
    <xf numFmtId="9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 quotePrefix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7"/>
  <sheetViews>
    <sheetView tabSelected="1" zoomScalePageLayoutView="0" workbookViewId="0" topLeftCell="A1">
      <pane xSplit="2" ySplit="16" topLeftCell="C60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65" sqref="C65"/>
    </sheetView>
  </sheetViews>
  <sheetFormatPr defaultColWidth="9.140625" defaultRowHeight="12.75"/>
  <cols>
    <col min="1" max="1" width="15.28125" style="1" customWidth="1"/>
    <col min="2" max="2" width="14.57421875" style="1" customWidth="1"/>
    <col min="3" max="8" width="10.7109375" style="1" customWidth="1"/>
    <col min="9" max="9" width="0.71875" style="1" customWidth="1"/>
    <col min="10" max="13" width="10.7109375" style="1" customWidth="1"/>
    <col min="14" max="14" width="0.71875" style="1" customWidth="1"/>
    <col min="15" max="25" width="10.7109375" style="1" customWidth="1"/>
    <col min="26" max="26" width="0.71875" style="1" customWidth="1"/>
    <col min="27" max="29" width="10.7109375" style="1" customWidth="1"/>
    <col min="30" max="30" width="11.7109375" style="1" customWidth="1"/>
    <col min="31" max="37" width="12.7109375" style="1" customWidth="1"/>
    <col min="38" max="38" width="0.71875" style="1" customWidth="1"/>
    <col min="39" max="47" width="10.7109375" style="1" customWidth="1"/>
    <col min="48" max="48" width="0.71875" style="1" customWidth="1"/>
    <col min="49" max="57" width="10.7109375" style="1" customWidth="1"/>
    <col min="58" max="58" width="0.71875" style="1" customWidth="1"/>
    <col min="59" max="67" width="10.7109375" style="1" customWidth="1"/>
    <col min="68" max="68" width="0.71875" style="1" customWidth="1"/>
    <col min="69" max="70" width="11.7109375" style="1" customWidth="1"/>
    <col min="71" max="72" width="12.140625" style="1" customWidth="1"/>
    <col min="73" max="73" width="0.71875" style="1" customWidth="1"/>
    <col min="74" max="83" width="10.7109375" style="1" customWidth="1"/>
    <col min="84" max="84" width="0.71875" style="1" customWidth="1"/>
    <col min="85" max="94" width="10.7109375" style="1" customWidth="1"/>
    <col min="95" max="95" width="0.71875" style="1" customWidth="1"/>
    <col min="96" max="99" width="12.57421875" style="1" customWidth="1"/>
    <col min="100" max="100" width="0.71875" style="1" customWidth="1"/>
    <col min="101" max="104" width="12.57421875" style="1" customWidth="1"/>
    <col min="105" max="105" width="0.71875" style="1" customWidth="1"/>
    <col min="106" max="108" width="12.57421875" style="1" customWidth="1"/>
    <col min="109" max="109" width="11.8515625" style="1" customWidth="1"/>
    <col min="110" max="110" width="0.71875" style="1" customWidth="1"/>
    <col min="111" max="111" width="13.57421875" style="1" customWidth="1"/>
    <col min="112" max="114" width="11.140625" style="1" customWidth="1"/>
    <col min="115" max="115" width="0.71875" style="1" customWidth="1"/>
    <col min="116" max="125" width="10.7109375" style="1" customWidth="1"/>
    <col min="126" max="16384" width="9.140625" style="1" customWidth="1"/>
  </cols>
  <sheetData>
    <row r="1" ht="12">
      <c r="A1" s="1" t="s">
        <v>170</v>
      </c>
    </row>
    <row r="2" ht="12">
      <c r="A2" s="1" t="s">
        <v>30</v>
      </c>
    </row>
    <row r="3" ht="12">
      <c r="A3" s="1" t="s">
        <v>31</v>
      </c>
    </row>
    <row r="4" ht="12">
      <c r="A4" s="1" t="s">
        <v>32</v>
      </c>
    </row>
    <row r="5" spans="2:8" ht="12.75" thickBot="1">
      <c r="B5" s="1" t="s">
        <v>1</v>
      </c>
      <c r="E5" s="1" t="s">
        <v>1</v>
      </c>
      <c r="F5" s="1" t="s">
        <v>1</v>
      </c>
      <c r="G5" s="1" t="s">
        <v>1</v>
      </c>
      <c r="H5" s="1" t="s">
        <v>1</v>
      </c>
    </row>
    <row r="6" spans="1:115" ht="12.7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06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98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 t="s">
        <v>82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 t="s">
        <v>69</v>
      </c>
      <c r="DB7" s="9" t="s">
        <v>70</v>
      </c>
    </row>
    <row r="8" spans="1:114" ht="12">
      <c r="A8" s="9"/>
      <c r="B8" s="9"/>
      <c r="C8" s="9"/>
      <c r="D8" s="9"/>
      <c r="E8" s="9" t="s">
        <v>68</v>
      </c>
      <c r="F8" s="9"/>
      <c r="G8" s="9"/>
      <c r="H8" s="9"/>
      <c r="I8" s="9"/>
      <c r="K8" s="9"/>
      <c r="L8" s="9"/>
      <c r="M8" s="9"/>
      <c r="N8" s="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9"/>
      <c r="BQ8" s="9" t="s">
        <v>71</v>
      </c>
      <c r="BR8" s="9"/>
      <c r="BS8" s="9"/>
      <c r="BT8" s="9"/>
      <c r="BU8" s="9"/>
      <c r="BV8" s="9" t="s">
        <v>48</v>
      </c>
      <c r="BW8" s="9"/>
      <c r="BX8" s="9"/>
      <c r="BY8" s="9"/>
      <c r="BZ8" s="9"/>
      <c r="CA8" s="9"/>
      <c r="CB8" s="9"/>
      <c r="CC8" s="9"/>
      <c r="CD8" s="9"/>
      <c r="CE8" s="9"/>
      <c r="CF8" s="9"/>
      <c r="CG8" s="9" t="s">
        <v>49</v>
      </c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B8" s="4"/>
      <c r="DC8" s="4"/>
      <c r="DD8" s="4"/>
      <c r="DE8" s="4"/>
      <c r="DF8" s="4"/>
      <c r="DG8" s="4"/>
      <c r="DH8" s="4"/>
      <c r="DI8" s="4"/>
      <c r="DJ8" s="4"/>
    </row>
    <row r="9" spans="5:100" ht="12">
      <c r="E9" s="4"/>
      <c r="F9" s="4"/>
      <c r="G9" s="4"/>
      <c r="H9" s="4"/>
      <c r="I9" s="4"/>
      <c r="J9" s="4"/>
      <c r="K9" s="4"/>
      <c r="L9" s="4"/>
      <c r="M9" s="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4"/>
      <c r="BR9" s="4"/>
      <c r="BS9" s="4"/>
      <c r="BT9" s="4"/>
      <c r="BU9" s="9"/>
      <c r="BV9" s="4"/>
      <c r="BW9" s="4"/>
      <c r="BX9" s="4"/>
      <c r="BY9" s="4"/>
      <c r="BZ9" s="4"/>
      <c r="CA9" s="4"/>
      <c r="CB9" s="4"/>
      <c r="CC9" s="4"/>
      <c r="CD9" s="4"/>
      <c r="CE9" s="4"/>
      <c r="CF9" s="9"/>
      <c r="CG9" s="4"/>
      <c r="CH9" s="4"/>
      <c r="CI9" s="4"/>
      <c r="CJ9" s="4"/>
      <c r="CK9" s="4"/>
      <c r="CL9" s="4"/>
      <c r="CM9" s="4"/>
      <c r="CN9" s="4"/>
      <c r="CO9" s="4"/>
      <c r="CP9" s="4"/>
      <c r="CV9" s="9"/>
    </row>
    <row r="10" spans="5:111" ht="12">
      <c r="E10" s="1" t="s">
        <v>66</v>
      </c>
      <c r="J10" s="9" t="s">
        <v>67</v>
      </c>
      <c r="O10" s="1" t="s">
        <v>23</v>
      </c>
      <c r="AA10" s="1" t="s">
        <v>99</v>
      </c>
      <c r="CR10" s="1" t="s">
        <v>66</v>
      </c>
      <c r="CW10" s="1" t="s">
        <v>67</v>
      </c>
      <c r="DB10" s="1" t="s">
        <v>66</v>
      </c>
      <c r="DG10" s="1" t="s">
        <v>67</v>
      </c>
    </row>
    <row r="11" spans="3:114" ht="12">
      <c r="C11" s="1" t="s">
        <v>56</v>
      </c>
      <c r="E11" s="4"/>
      <c r="F11" s="4"/>
      <c r="G11" s="4"/>
      <c r="H11" s="4"/>
      <c r="J11" s="4"/>
      <c r="K11" s="4"/>
      <c r="L11" s="4"/>
      <c r="M11" s="4"/>
      <c r="N11" s="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1" t="s">
        <v>14</v>
      </c>
      <c r="CB11" s="1" t="s">
        <v>45</v>
      </c>
      <c r="CM11" s="1" t="s">
        <v>45</v>
      </c>
      <c r="CR11" s="4"/>
      <c r="CS11" s="4"/>
      <c r="CT11" s="4"/>
      <c r="CU11" s="4"/>
      <c r="CW11" s="4"/>
      <c r="CX11" s="4"/>
      <c r="CY11" s="4"/>
      <c r="CZ11" s="4"/>
      <c r="DB11" s="4"/>
      <c r="DC11" s="4"/>
      <c r="DD11" s="4"/>
      <c r="DE11" s="4"/>
      <c r="DG11" s="4"/>
      <c r="DH11" s="4"/>
      <c r="DI11" s="4"/>
      <c r="DJ11" s="4"/>
    </row>
    <row r="12" spans="3:107" ht="12">
      <c r="C12" s="1" t="s">
        <v>63</v>
      </c>
      <c r="D12" s="1" t="s">
        <v>56</v>
      </c>
      <c r="F12" s="1" t="s">
        <v>27</v>
      </c>
      <c r="O12" s="1" t="s">
        <v>97</v>
      </c>
      <c r="AA12" s="1" t="s">
        <v>97</v>
      </c>
      <c r="AM12" s="1" t="s">
        <v>23</v>
      </c>
      <c r="AW12" s="1" t="s">
        <v>83</v>
      </c>
      <c r="BG12" s="1" t="s">
        <v>84</v>
      </c>
      <c r="BQ12" s="1" t="s">
        <v>13</v>
      </c>
      <c r="BR12" s="1" t="s">
        <v>60</v>
      </c>
      <c r="BT12" s="1" t="s">
        <v>60</v>
      </c>
      <c r="CB12" s="4"/>
      <c r="CC12" s="4"/>
      <c r="CD12" s="4"/>
      <c r="CM12" s="4"/>
      <c r="CN12" s="4"/>
      <c r="CO12" s="4"/>
      <c r="CS12" s="1" t="s">
        <v>27</v>
      </c>
      <c r="DC12" s="1" t="s">
        <v>27</v>
      </c>
    </row>
    <row r="13" spans="3:109" ht="12">
      <c r="C13" s="1" t="s">
        <v>64</v>
      </c>
      <c r="D13" s="1" t="s">
        <v>0</v>
      </c>
      <c r="F13" s="1" t="s">
        <v>19</v>
      </c>
      <c r="G13" s="1" t="s">
        <v>27</v>
      </c>
      <c r="H13" s="1" t="s">
        <v>29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M13" s="4"/>
      <c r="AN13" s="4"/>
      <c r="AO13" s="4"/>
      <c r="AP13" s="4"/>
      <c r="AQ13" s="4"/>
      <c r="AR13" s="4"/>
      <c r="AS13" s="4"/>
      <c r="AT13" s="4"/>
      <c r="AU13" s="4"/>
      <c r="AW13" s="4"/>
      <c r="AX13" s="4"/>
      <c r="AY13" s="4"/>
      <c r="AZ13" s="4"/>
      <c r="BA13" s="4"/>
      <c r="BB13" s="4"/>
      <c r="BC13" s="4"/>
      <c r="BD13" s="4"/>
      <c r="BE13" s="4"/>
      <c r="BF13" s="9"/>
      <c r="BG13" s="4"/>
      <c r="BH13" s="4"/>
      <c r="BI13" s="4"/>
      <c r="BJ13" s="4"/>
      <c r="BK13" s="4"/>
      <c r="BL13" s="4"/>
      <c r="BM13" s="4"/>
      <c r="BN13" s="4"/>
      <c r="BO13" s="4"/>
      <c r="BQ13" s="1" t="s">
        <v>53</v>
      </c>
      <c r="BR13" s="1" t="s">
        <v>61</v>
      </c>
      <c r="BS13" s="1" t="s">
        <v>56</v>
      </c>
      <c r="BT13" s="1" t="s">
        <v>61</v>
      </c>
      <c r="CC13" s="1" t="s">
        <v>18</v>
      </c>
      <c r="CD13" s="1" t="s">
        <v>18</v>
      </c>
      <c r="CN13" s="1" t="s">
        <v>18</v>
      </c>
      <c r="CO13" s="1" t="s">
        <v>18</v>
      </c>
      <c r="CS13" s="1" t="s">
        <v>19</v>
      </c>
      <c r="CT13" s="1" t="s">
        <v>27</v>
      </c>
      <c r="CU13" s="1" t="s">
        <v>29</v>
      </c>
      <c r="DC13" s="1" t="s">
        <v>19</v>
      </c>
      <c r="DD13" s="1" t="s">
        <v>27</v>
      </c>
      <c r="DE13" s="1" t="s">
        <v>29</v>
      </c>
    </row>
    <row r="14" spans="1:109" ht="12">
      <c r="A14" s="1" t="s">
        <v>15</v>
      </c>
      <c r="C14" s="1" t="s">
        <v>65</v>
      </c>
      <c r="D14" s="1" t="s">
        <v>65</v>
      </c>
      <c r="F14" s="1" t="s">
        <v>21</v>
      </c>
      <c r="G14" s="1" t="s">
        <v>25</v>
      </c>
      <c r="H14" s="1" t="s">
        <v>28</v>
      </c>
      <c r="X14" s="1" t="s">
        <v>95</v>
      </c>
      <c r="AJ14" s="1" t="s">
        <v>95</v>
      </c>
      <c r="AM14" s="1" t="s">
        <v>72</v>
      </c>
      <c r="AN14" s="1" t="s">
        <v>74</v>
      </c>
      <c r="AO14" s="1" t="s">
        <v>75</v>
      </c>
      <c r="AP14" s="1" t="s">
        <v>76</v>
      </c>
      <c r="AQ14" s="1" t="s">
        <v>77</v>
      </c>
      <c r="AR14" s="1" t="s">
        <v>78</v>
      </c>
      <c r="AS14" s="1" t="s">
        <v>79</v>
      </c>
      <c r="AT14" s="13" t="s">
        <v>80</v>
      </c>
      <c r="AW14" s="1" t="s">
        <v>72</v>
      </c>
      <c r="AX14" s="1" t="s">
        <v>74</v>
      </c>
      <c r="AY14" s="1" t="s">
        <v>75</v>
      </c>
      <c r="AZ14" s="1" t="s">
        <v>76</v>
      </c>
      <c r="BA14" s="1" t="s">
        <v>77</v>
      </c>
      <c r="BB14" s="1" t="s">
        <v>78</v>
      </c>
      <c r="BC14" s="1" t="s">
        <v>79</v>
      </c>
      <c r="BD14" s="13" t="s">
        <v>80</v>
      </c>
      <c r="BG14" s="1" t="s">
        <v>72</v>
      </c>
      <c r="BH14" s="1" t="s">
        <v>74</v>
      </c>
      <c r="BI14" s="1" t="s">
        <v>75</v>
      </c>
      <c r="BJ14" s="1" t="s">
        <v>76</v>
      </c>
      <c r="BK14" s="1" t="s">
        <v>77</v>
      </c>
      <c r="BL14" s="1" t="s">
        <v>78</v>
      </c>
      <c r="BM14" s="1" t="s">
        <v>79</v>
      </c>
      <c r="BN14" s="13" t="s">
        <v>80</v>
      </c>
      <c r="BQ14" s="1" t="s">
        <v>54</v>
      </c>
      <c r="BR14" s="1" t="s">
        <v>62</v>
      </c>
      <c r="BS14" s="1" t="s">
        <v>55</v>
      </c>
      <c r="BT14" s="1" t="s">
        <v>58</v>
      </c>
      <c r="CC14" s="1" t="s">
        <v>46</v>
      </c>
      <c r="CD14" s="1" t="s">
        <v>47</v>
      </c>
      <c r="CN14" s="1" t="s">
        <v>46</v>
      </c>
      <c r="CO14" s="1" t="s">
        <v>47</v>
      </c>
      <c r="CS14" s="1" t="s">
        <v>21</v>
      </c>
      <c r="CT14" s="1" t="s">
        <v>25</v>
      </c>
      <c r="CU14" s="1" t="s">
        <v>28</v>
      </c>
      <c r="DC14" s="1" t="s">
        <v>21</v>
      </c>
      <c r="DD14" s="1" t="s">
        <v>25</v>
      </c>
      <c r="DE14" s="1" t="s">
        <v>28</v>
      </c>
    </row>
    <row r="15" spans="1:114" ht="12">
      <c r="A15" s="1" t="s">
        <v>16</v>
      </c>
      <c r="B15" s="1" t="s">
        <v>17</v>
      </c>
      <c r="C15" s="13" t="s">
        <v>57</v>
      </c>
      <c r="D15" s="13" t="s">
        <v>57</v>
      </c>
      <c r="E15" s="1" t="s">
        <v>22</v>
      </c>
      <c r="F15" s="1" t="s">
        <v>24</v>
      </c>
      <c r="G15" s="1" t="s">
        <v>26</v>
      </c>
      <c r="H15" s="1" t="s">
        <v>20</v>
      </c>
      <c r="J15" s="1" t="s">
        <v>22</v>
      </c>
      <c r="K15" s="1" t="s">
        <v>33</v>
      </c>
      <c r="L15" s="1" t="s">
        <v>34</v>
      </c>
      <c r="M15" s="1" t="s">
        <v>35</v>
      </c>
      <c r="O15" s="1" t="s">
        <v>86</v>
      </c>
      <c r="P15" s="1" t="s">
        <v>87</v>
      </c>
      <c r="Q15" s="1" t="s">
        <v>88</v>
      </c>
      <c r="R15" s="1" t="s">
        <v>89</v>
      </c>
      <c r="S15" s="1" t="s">
        <v>90</v>
      </c>
      <c r="T15" s="1" t="s">
        <v>91</v>
      </c>
      <c r="U15" s="1" t="s">
        <v>92</v>
      </c>
      <c r="V15" s="1" t="s">
        <v>93</v>
      </c>
      <c r="W15" s="1" t="s">
        <v>94</v>
      </c>
      <c r="X15" s="1" t="s">
        <v>96</v>
      </c>
      <c r="Y15" s="1" t="s">
        <v>0</v>
      </c>
      <c r="AA15" s="1" t="s">
        <v>86</v>
      </c>
      <c r="AB15" s="1" t="s">
        <v>87</v>
      </c>
      <c r="AC15" s="1" t="s">
        <v>88</v>
      </c>
      <c r="AD15" s="1" t="s">
        <v>89</v>
      </c>
      <c r="AE15" s="1" t="s">
        <v>90</v>
      </c>
      <c r="AF15" s="1" t="s">
        <v>91</v>
      </c>
      <c r="AG15" s="1" t="s">
        <v>92</v>
      </c>
      <c r="AH15" s="1" t="s">
        <v>93</v>
      </c>
      <c r="AI15" s="1" t="s">
        <v>94</v>
      </c>
      <c r="AJ15" s="1" t="s">
        <v>96</v>
      </c>
      <c r="AK15" s="1" t="s">
        <v>0</v>
      </c>
      <c r="AM15" s="1" t="s">
        <v>73</v>
      </c>
      <c r="AN15" s="1" t="s">
        <v>73</v>
      </c>
      <c r="AO15" s="1" t="s">
        <v>73</v>
      </c>
      <c r="AP15" s="1" t="s">
        <v>73</v>
      </c>
      <c r="AQ15" s="1" t="s">
        <v>73</v>
      </c>
      <c r="AR15" s="1" t="s">
        <v>73</v>
      </c>
      <c r="AS15" s="1" t="s">
        <v>73</v>
      </c>
      <c r="AT15" s="1" t="s">
        <v>81</v>
      </c>
      <c r="AU15" s="1" t="s">
        <v>0</v>
      </c>
      <c r="AW15" s="1" t="s">
        <v>73</v>
      </c>
      <c r="AX15" s="1" t="s">
        <v>73</v>
      </c>
      <c r="AY15" s="1" t="s">
        <v>73</v>
      </c>
      <c r="AZ15" s="1" t="s">
        <v>73</v>
      </c>
      <c r="BA15" s="1" t="s">
        <v>73</v>
      </c>
      <c r="BB15" s="1" t="s">
        <v>73</v>
      </c>
      <c r="BC15" s="1" t="s">
        <v>73</v>
      </c>
      <c r="BD15" s="1" t="s">
        <v>81</v>
      </c>
      <c r="BE15" s="1" t="s">
        <v>0</v>
      </c>
      <c r="BG15" s="1" t="s">
        <v>73</v>
      </c>
      <c r="BH15" s="1" t="s">
        <v>73</v>
      </c>
      <c r="BI15" s="1" t="s">
        <v>73</v>
      </c>
      <c r="BJ15" s="1" t="s">
        <v>73</v>
      </c>
      <c r="BK15" s="1" t="s">
        <v>73</v>
      </c>
      <c r="BL15" s="1" t="s">
        <v>73</v>
      </c>
      <c r="BM15" s="1" t="s">
        <v>73</v>
      </c>
      <c r="BN15" s="1" t="s">
        <v>81</v>
      </c>
      <c r="BO15" s="1" t="s">
        <v>0</v>
      </c>
      <c r="BQ15" s="1" t="s">
        <v>55</v>
      </c>
      <c r="BR15" s="1" t="s">
        <v>13</v>
      </c>
      <c r="BS15" s="13" t="s">
        <v>57</v>
      </c>
      <c r="BT15" s="1" t="s">
        <v>59</v>
      </c>
      <c r="BV15" s="1" t="s">
        <v>36</v>
      </c>
      <c r="BW15" s="1" t="s">
        <v>37</v>
      </c>
      <c r="BX15" s="1" t="s">
        <v>38</v>
      </c>
      <c r="BY15" s="1" t="s">
        <v>39</v>
      </c>
      <c r="BZ15" s="1" t="s">
        <v>40</v>
      </c>
      <c r="CA15" s="1" t="s">
        <v>41</v>
      </c>
      <c r="CB15" s="1" t="s">
        <v>22</v>
      </c>
      <c r="CC15" s="1" t="s">
        <v>42</v>
      </c>
      <c r="CD15" s="1" t="s">
        <v>43</v>
      </c>
      <c r="CE15" s="1" t="s">
        <v>44</v>
      </c>
      <c r="CG15" s="1" t="s">
        <v>36</v>
      </c>
      <c r="CH15" s="1" t="s">
        <v>37</v>
      </c>
      <c r="CI15" s="1" t="s">
        <v>38</v>
      </c>
      <c r="CJ15" s="1" t="s">
        <v>39</v>
      </c>
      <c r="CK15" s="1" t="s">
        <v>40</v>
      </c>
      <c r="CL15" s="1" t="s">
        <v>41</v>
      </c>
      <c r="CM15" s="1" t="s">
        <v>22</v>
      </c>
      <c r="CN15" s="1" t="s">
        <v>42</v>
      </c>
      <c r="CO15" s="1" t="s">
        <v>43</v>
      </c>
      <c r="CP15" s="1" t="s">
        <v>44</v>
      </c>
      <c r="CR15" s="1" t="s">
        <v>22</v>
      </c>
      <c r="CS15" s="1" t="s">
        <v>24</v>
      </c>
      <c r="CT15" s="1" t="s">
        <v>26</v>
      </c>
      <c r="CU15" s="1" t="s">
        <v>20</v>
      </c>
      <c r="CW15" s="1" t="s">
        <v>22</v>
      </c>
      <c r="CX15" s="1" t="s">
        <v>33</v>
      </c>
      <c r="CY15" s="1" t="s">
        <v>34</v>
      </c>
      <c r="CZ15" s="1" t="s">
        <v>35</v>
      </c>
      <c r="DB15" s="1" t="s">
        <v>22</v>
      </c>
      <c r="DC15" s="1" t="s">
        <v>24</v>
      </c>
      <c r="DD15" s="1" t="s">
        <v>26</v>
      </c>
      <c r="DE15" s="1" t="s">
        <v>20</v>
      </c>
      <c r="DG15" s="1" t="s">
        <v>22</v>
      </c>
      <c r="DH15" s="1" t="s">
        <v>33</v>
      </c>
      <c r="DI15" s="1" t="s">
        <v>34</v>
      </c>
      <c r="DJ15" s="1" t="s">
        <v>35</v>
      </c>
    </row>
    <row r="16" spans="1:115" ht="12.75" thickBot="1">
      <c r="A16" s="7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15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4" ht="12">
      <c r="A17" s="2" t="s">
        <v>3</v>
      </c>
      <c r="B17" s="1">
        <v>1982</v>
      </c>
      <c r="C17" s="14">
        <f>CR17/E17</f>
        <v>8.462689090275358</v>
      </c>
      <c r="D17" s="14">
        <f>DB17/E17</f>
        <v>11.84501684675264</v>
      </c>
      <c r="E17" s="5">
        <v>17214</v>
      </c>
      <c r="F17" s="5">
        <v>16216</v>
      </c>
      <c r="G17" s="5">
        <v>908</v>
      </c>
      <c r="H17" s="1">
        <v>90</v>
      </c>
      <c r="J17" s="5">
        <f>SUM(K17:M17)</f>
        <v>17214</v>
      </c>
      <c r="K17" s="5">
        <v>5449</v>
      </c>
      <c r="L17" s="5">
        <v>8568</v>
      </c>
      <c r="M17" s="5">
        <v>3197</v>
      </c>
      <c r="N17" s="5"/>
      <c r="O17" s="5">
        <v>3064</v>
      </c>
      <c r="P17" s="5">
        <v>2283</v>
      </c>
      <c r="Q17" s="5">
        <v>1864</v>
      </c>
      <c r="R17" s="5">
        <v>2653</v>
      </c>
      <c r="S17" s="5">
        <v>3351</v>
      </c>
      <c r="T17" s="5">
        <v>2244</v>
      </c>
      <c r="U17" s="5">
        <v>768</v>
      </c>
      <c r="V17" s="5">
        <v>579</v>
      </c>
      <c r="W17" s="5">
        <v>268</v>
      </c>
      <c r="X17" s="5">
        <v>87</v>
      </c>
      <c r="Y17" s="5">
        <f>SUM(O17:X17)</f>
        <v>17161</v>
      </c>
      <c r="Z17" s="5"/>
      <c r="AA17" s="10">
        <v>1491.41</v>
      </c>
      <c r="AB17" s="10">
        <v>3312.31</v>
      </c>
      <c r="AC17" s="10">
        <v>4522.16</v>
      </c>
      <c r="AD17" s="10">
        <v>10250.7</v>
      </c>
      <c r="AE17" s="10">
        <v>23664.79</v>
      </c>
      <c r="AF17" s="10">
        <v>31135.23</v>
      </c>
      <c r="AG17" s="10">
        <v>18554.99</v>
      </c>
      <c r="AH17" s="10">
        <v>22060.4</v>
      </c>
      <c r="AI17" s="10">
        <v>17506.77</v>
      </c>
      <c r="AJ17" s="10">
        <v>13177.97</v>
      </c>
      <c r="AK17" s="10">
        <f>SUM(AA17:AJ17)</f>
        <v>145676.73</v>
      </c>
      <c r="AL17" s="5"/>
      <c r="AM17" s="5">
        <v>4966</v>
      </c>
      <c r="AN17" s="5">
        <v>2602</v>
      </c>
      <c r="AO17" s="5">
        <v>2596</v>
      </c>
      <c r="AP17" s="5">
        <v>1737</v>
      </c>
      <c r="AQ17" s="5">
        <v>2341</v>
      </c>
      <c r="AR17" s="5">
        <v>2214</v>
      </c>
      <c r="AS17" s="5">
        <v>700</v>
      </c>
      <c r="AT17" s="5">
        <v>58</v>
      </c>
      <c r="AU17" s="5">
        <f>SUM(AM17:AT17)</f>
        <v>17214</v>
      </c>
      <c r="AV17" s="5"/>
      <c r="AW17" s="5">
        <v>137556</v>
      </c>
      <c r="AX17" s="5">
        <v>203974</v>
      </c>
      <c r="AY17" s="5">
        <v>401405</v>
      </c>
      <c r="AZ17" s="5">
        <v>449603</v>
      </c>
      <c r="BA17" s="5">
        <v>926645</v>
      </c>
      <c r="BB17" s="5">
        <v>1531816</v>
      </c>
      <c r="BC17" s="5">
        <v>990859</v>
      </c>
      <c r="BD17" s="5">
        <v>205066</v>
      </c>
      <c r="BE17" s="5">
        <f>SUM(AW17:BD17)</f>
        <v>4846924</v>
      </c>
      <c r="BF17" s="5"/>
      <c r="BG17" s="10">
        <f>AW17/AM17</f>
        <v>27.699556987515102</v>
      </c>
      <c r="BH17" s="10">
        <f aca="true" t="shared" si="0" ref="BH17:BO20">AX17/AN17</f>
        <v>78.39123750960799</v>
      </c>
      <c r="BI17" s="10">
        <f t="shared" si="0"/>
        <v>154.6244221879815</v>
      </c>
      <c r="BJ17" s="10">
        <f t="shared" si="0"/>
        <v>258.83880253310303</v>
      </c>
      <c r="BK17" s="10">
        <f t="shared" si="0"/>
        <v>395.8329773601025</v>
      </c>
      <c r="BL17" s="10">
        <f t="shared" si="0"/>
        <v>691.877145438121</v>
      </c>
      <c r="BM17" s="10">
        <f t="shared" si="0"/>
        <v>1415.5128571428572</v>
      </c>
      <c r="BN17" s="10">
        <f t="shared" si="0"/>
        <v>3535.6206896551726</v>
      </c>
      <c r="BO17" s="10">
        <f t="shared" si="0"/>
        <v>281.5687231323341</v>
      </c>
      <c r="BP17" s="5"/>
      <c r="BQ17" s="5">
        <v>3956</v>
      </c>
      <c r="BR17" s="12">
        <f>BQ17*100/E17</f>
        <v>22.981294295341</v>
      </c>
      <c r="BS17" s="10">
        <v>41222.22</v>
      </c>
      <c r="BT17" s="12">
        <f>BS17*100/CR17</f>
        <v>28.297051972542214</v>
      </c>
      <c r="BU17" s="5"/>
      <c r="BV17" s="5">
        <v>5568</v>
      </c>
      <c r="BW17" s="5"/>
      <c r="BX17" s="5">
        <v>350</v>
      </c>
      <c r="BY17" s="5">
        <v>205</v>
      </c>
      <c r="BZ17" s="5">
        <v>343</v>
      </c>
      <c r="CA17" s="5">
        <v>715</v>
      </c>
      <c r="CB17" s="5">
        <v>3255</v>
      </c>
      <c r="CC17" s="5">
        <v>2201</v>
      </c>
      <c r="CD17" s="5">
        <v>2925</v>
      </c>
      <c r="CE17" s="5">
        <v>2047</v>
      </c>
      <c r="CF17" s="5"/>
      <c r="CG17" s="5">
        <v>170338</v>
      </c>
      <c r="CH17" s="5"/>
      <c r="CI17" s="5">
        <v>924</v>
      </c>
      <c r="CJ17" s="5">
        <v>3087</v>
      </c>
      <c r="CK17" s="5">
        <v>1542</v>
      </c>
      <c r="CL17" s="5">
        <v>156547</v>
      </c>
      <c r="CM17" s="5">
        <v>501600</v>
      </c>
      <c r="CN17" s="5">
        <v>186472</v>
      </c>
      <c r="CO17" s="5">
        <v>259210</v>
      </c>
      <c r="CP17" s="5">
        <v>67992</v>
      </c>
      <c r="CR17" s="10">
        <v>145676.73</v>
      </c>
      <c r="CS17" s="10">
        <v>133567.96</v>
      </c>
      <c r="CT17" s="10">
        <v>11038.75</v>
      </c>
      <c r="CU17" s="10">
        <v>1070.02</v>
      </c>
      <c r="CV17" s="10"/>
      <c r="CW17" s="10">
        <f>SUM(CX17:CZ17)</f>
        <v>145676.73</v>
      </c>
      <c r="CX17" s="10">
        <v>32819.49</v>
      </c>
      <c r="CY17" s="10">
        <v>62167.33</v>
      </c>
      <c r="CZ17" s="10">
        <v>50689.91</v>
      </c>
      <c r="DB17" s="10">
        <f>SUM(DC17:DE17)</f>
        <v>203900.11999999997</v>
      </c>
      <c r="DC17" s="10">
        <v>186995.55</v>
      </c>
      <c r="DD17" s="10">
        <v>15537.36</v>
      </c>
      <c r="DE17" s="10">
        <v>1367.21</v>
      </c>
      <c r="DG17" s="10">
        <f>SUM(DH17:DJ17)</f>
        <v>203900.12</v>
      </c>
      <c r="DH17" s="10">
        <v>67791.52</v>
      </c>
      <c r="DI17" s="10">
        <v>80106.14</v>
      </c>
      <c r="DJ17" s="10">
        <v>56002.46</v>
      </c>
    </row>
    <row r="18" spans="1:114" ht="12">
      <c r="A18" s="2"/>
      <c r="B18" s="1">
        <v>1990</v>
      </c>
      <c r="C18" s="14">
        <f>CR18/E18</f>
        <v>9.730349931738163</v>
      </c>
      <c r="D18" s="14">
        <f>DB18/E18</f>
        <v>13.48861608105195</v>
      </c>
      <c r="E18" s="5">
        <v>13917</v>
      </c>
      <c r="F18" s="5">
        <v>12707</v>
      </c>
      <c r="G18" s="5">
        <v>1198</v>
      </c>
      <c r="H18" s="1">
        <v>12</v>
      </c>
      <c r="J18" s="5">
        <f>SUM(K18:M18)</f>
        <v>13917</v>
      </c>
      <c r="K18" s="5">
        <v>3625</v>
      </c>
      <c r="L18" s="5">
        <v>7443</v>
      </c>
      <c r="M18" s="5">
        <v>2849</v>
      </c>
      <c r="N18" s="5"/>
      <c r="O18" s="5">
        <v>2382</v>
      </c>
      <c r="P18" s="5">
        <v>1820</v>
      </c>
      <c r="Q18" s="5">
        <v>1336</v>
      </c>
      <c r="R18" s="5">
        <v>2037</v>
      </c>
      <c r="S18" s="5">
        <v>2634</v>
      </c>
      <c r="T18" s="5">
        <v>1943</v>
      </c>
      <c r="U18" s="5">
        <v>766</v>
      </c>
      <c r="V18" s="5">
        <v>595</v>
      </c>
      <c r="W18" s="5">
        <v>294</v>
      </c>
      <c r="X18" s="5">
        <v>94</v>
      </c>
      <c r="Y18" s="5">
        <f>SUM(O18:X18)</f>
        <v>13901</v>
      </c>
      <c r="Z18" s="5"/>
      <c r="AA18" s="10">
        <v>1171.34</v>
      </c>
      <c r="AB18" s="10">
        <v>2621.08</v>
      </c>
      <c r="AC18" s="10">
        <v>3222.05</v>
      </c>
      <c r="AD18" s="10">
        <v>7857.27</v>
      </c>
      <c r="AE18" s="10">
        <v>18531.25</v>
      </c>
      <c r="AF18" s="10">
        <v>27346.54</v>
      </c>
      <c r="AG18" s="10">
        <v>18682.51</v>
      </c>
      <c r="AH18" s="10">
        <v>22523.88</v>
      </c>
      <c r="AI18" s="10">
        <v>19655.47</v>
      </c>
      <c r="AJ18" s="10">
        <v>13805.89</v>
      </c>
      <c r="AK18" s="10">
        <f>SUM(AA18:AJ18)</f>
        <v>135417.28000000003</v>
      </c>
      <c r="AL18" s="5"/>
      <c r="AM18" s="5">
        <v>5272</v>
      </c>
      <c r="AN18" s="5">
        <v>1963</v>
      </c>
      <c r="AO18" s="5">
        <v>1904</v>
      </c>
      <c r="AP18" s="5">
        <v>1290</v>
      </c>
      <c r="AQ18" s="5">
        <v>1644</v>
      </c>
      <c r="AR18" s="5">
        <v>1454</v>
      </c>
      <c r="AS18" s="5">
        <v>375</v>
      </c>
      <c r="AT18" s="5">
        <v>15</v>
      </c>
      <c r="AU18" s="5">
        <f>SUM(AM18:AT18)</f>
        <v>13917</v>
      </c>
      <c r="AV18" s="5"/>
      <c r="AW18" s="5">
        <v>112328</v>
      </c>
      <c r="AX18" s="5">
        <v>152422</v>
      </c>
      <c r="AY18" s="5">
        <v>296254</v>
      </c>
      <c r="AZ18" s="5">
        <v>335709</v>
      </c>
      <c r="BA18" s="5">
        <v>645776</v>
      </c>
      <c r="BB18" s="5">
        <v>994668</v>
      </c>
      <c r="BC18" s="5">
        <v>499706</v>
      </c>
      <c r="BD18" s="5">
        <v>60532</v>
      </c>
      <c r="BE18" s="5">
        <f>SUM(AW18:BD18)</f>
        <v>3097395</v>
      </c>
      <c r="BF18" s="5"/>
      <c r="BG18" s="10">
        <f>AW18/AM18</f>
        <v>21.306525037936268</v>
      </c>
      <c r="BH18" s="10">
        <f t="shared" si="0"/>
        <v>77.6474783494651</v>
      </c>
      <c r="BI18" s="10">
        <f t="shared" si="0"/>
        <v>155.59558823529412</v>
      </c>
      <c r="BJ18" s="10">
        <f t="shared" si="0"/>
        <v>260.2395348837209</v>
      </c>
      <c r="BK18" s="10">
        <f t="shared" si="0"/>
        <v>392.80778588807783</v>
      </c>
      <c r="BL18" s="10">
        <f t="shared" si="0"/>
        <v>684.0907840440165</v>
      </c>
      <c r="BM18" s="10">
        <f t="shared" si="0"/>
        <v>1332.5493333333334</v>
      </c>
      <c r="BN18" s="10">
        <f t="shared" si="0"/>
        <v>4035.4666666666667</v>
      </c>
      <c r="BO18" s="10">
        <f t="shared" si="0"/>
        <v>222.56197456348352</v>
      </c>
      <c r="BP18" s="5"/>
      <c r="BQ18" s="5">
        <v>2977</v>
      </c>
      <c r="BR18" s="12">
        <f>BQ18*100/E18</f>
        <v>21.391104404684917</v>
      </c>
      <c r="BS18" s="10">
        <v>48539.4</v>
      </c>
      <c r="BT18" s="12">
        <f>BS18*100/CR18</f>
        <v>35.84431765281359</v>
      </c>
      <c r="BU18" s="5"/>
      <c r="BV18" s="5">
        <v>3334</v>
      </c>
      <c r="BW18" s="5">
        <v>2</v>
      </c>
      <c r="BX18" s="5">
        <v>413</v>
      </c>
      <c r="BY18" s="5">
        <v>102</v>
      </c>
      <c r="BZ18" s="5">
        <v>173</v>
      </c>
      <c r="CA18" s="5">
        <v>356</v>
      </c>
      <c r="CB18" s="5">
        <v>1617</v>
      </c>
      <c r="CC18" s="5">
        <v>1068</v>
      </c>
      <c r="CD18" s="5">
        <v>1550</v>
      </c>
      <c r="CE18" s="5">
        <v>837</v>
      </c>
      <c r="CF18" s="5"/>
      <c r="CG18" s="5">
        <v>133186</v>
      </c>
      <c r="CH18" s="5">
        <v>7</v>
      </c>
      <c r="CI18" s="5">
        <v>1436</v>
      </c>
      <c r="CJ18" s="5">
        <v>3310</v>
      </c>
      <c r="CK18" s="5">
        <v>1433</v>
      </c>
      <c r="CL18" s="5">
        <v>125392</v>
      </c>
      <c r="CM18" s="5">
        <v>362351</v>
      </c>
      <c r="CN18" s="5">
        <v>135645</v>
      </c>
      <c r="CO18" s="5">
        <v>141059</v>
      </c>
      <c r="CP18" s="5">
        <v>38952</v>
      </c>
      <c r="CR18" s="10">
        <v>135417.28</v>
      </c>
      <c r="CS18" s="10">
        <v>120092.29</v>
      </c>
      <c r="CT18" s="10">
        <v>15113.55</v>
      </c>
      <c r="CU18" s="10">
        <v>211.44</v>
      </c>
      <c r="CV18" s="10"/>
      <c r="CW18" s="10">
        <f>SUM(CX18:CZ18)</f>
        <v>135417.28</v>
      </c>
      <c r="CX18" s="10">
        <v>24478.26</v>
      </c>
      <c r="CY18" s="10">
        <v>59409.46</v>
      </c>
      <c r="CZ18" s="10">
        <v>51529.56</v>
      </c>
      <c r="DB18" s="10">
        <f>SUM(DC18:DE18)</f>
        <v>187721.06999999998</v>
      </c>
      <c r="DC18" s="10">
        <v>161372.52</v>
      </c>
      <c r="DD18" s="10">
        <v>26115.65</v>
      </c>
      <c r="DE18" s="10">
        <v>232.9</v>
      </c>
      <c r="DG18" s="10">
        <f>SUM(DH18:DJ18)</f>
        <v>187721.06999999998</v>
      </c>
      <c r="DH18" s="10">
        <v>54262.74</v>
      </c>
      <c r="DI18" s="10">
        <v>76595.84</v>
      </c>
      <c r="DJ18" s="10">
        <v>56862.49</v>
      </c>
    </row>
    <row r="19" spans="1:114" ht="12">
      <c r="A19" s="2"/>
      <c r="B19" s="1">
        <v>2000</v>
      </c>
      <c r="C19" s="14">
        <f>CR19/E19</f>
        <v>14.260432659550306</v>
      </c>
      <c r="D19" s="14">
        <f>DB19/E19</f>
        <v>18.24225187372246</v>
      </c>
      <c r="E19" s="5">
        <v>8806</v>
      </c>
      <c r="F19" s="5">
        <v>8199</v>
      </c>
      <c r="G19" s="5">
        <v>605</v>
      </c>
      <c r="H19" s="1">
        <v>2</v>
      </c>
      <c r="J19" s="5">
        <f>SUM(K19:M19)</f>
        <v>8806</v>
      </c>
      <c r="K19" s="5">
        <v>2298</v>
      </c>
      <c r="L19" s="5">
        <v>4563</v>
      </c>
      <c r="M19" s="5">
        <v>1945</v>
      </c>
      <c r="N19" s="5"/>
      <c r="O19" s="5">
        <v>1034</v>
      </c>
      <c r="P19" s="5">
        <v>921</v>
      </c>
      <c r="Q19" s="5">
        <v>719</v>
      </c>
      <c r="R19" s="5">
        <v>1192</v>
      </c>
      <c r="S19" s="5">
        <v>1726</v>
      </c>
      <c r="T19" s="5">
        <v>1453</v>
      </c>
      <c r="U19" s="5">
        <v>611</v>
      </c>
      <c r="V19" s="5">
        <v>636</v>
      </c>
      <c r="W19" s="5">
        <v>376</v>
      </c>
      <c r="X19" s="5">
        <v>127</v>
      </c>
      <c r="Y19" s="5">
        <f>SUM(O19:X19)</f>
        <v>8795</v>
      </c>
      <c r="Z19" s="5"/>
      <c r="AA19" s="10">
        <v>532.24</v>
      </c>
      <c r="AB19" s="10">
        <v>1331.22</v>
      </c>
      <c r="AC19" s="10">
        <v>1756.15</v>
      </c>
      <c r="AD19" s="10">
        <v>4662.1</v>
      </c>
      <c r="AE19" s="10">
        <v>12290.71</v>
      </c>
      <c r="AF19" s="10">
        <v>20487.65</v>
      </c>
      <c r="AG19" s="10">
        <v>14893.79</v>
      </c>
      <c r="AH19" s="10">
        <v>24351.08</v>
      </c>
      <c r="AI19" s="10">
        <v>25701.79</v>
      </c>
      <c r="AJ19" s="10">
        <v>19570.64</v>
      </c>
      <c r="AK19" s="10">
        <f>SUM(AA19:AJ19)</f>
        <v>125577.37000000001</v>
      </c>
      <c r="AL19" s="5"/>
      <c r="AM19" s="5">
        <v>2628</v>
      </c>
      <c r="AN19" s="5">
        <v>1365</v>
      </c>
      <c r="AO19" s="5">
        <v>1480</v>
      </c>
      <c r="AP19" s="5">
        <v>1010</v>
      </c>
      <c r="AQ19" s="5">
        <v>1188</v>
      </c>
      <c r="AR19" s="5">
        <v>887</v>
      </c>
      <c r="AS19" s="5">
        <v>231</v>
      </c>
      <c r="AT19" s="5">
        <v>17</v>
      </c>
      <c r="AU19" s="5">
        <f>SUM(AM19:AT19)</f>
        <v>8806</v>
      </c>
      <c r="AV19" s="5"/>
      <c r="AW19" s="5">
        <v>61605</v>
      </c>
      <c r="AX19" s="5">
        <v>106041</v>
      </c>
      <c r="AY19" s="5">
        <v>230509</v>
      </c>
      <c r="AZ19" s="5">
        <v>262428</v>
      </c>
      <c r="BA19" s="5">
        <v>462416</v>
      </c>
      <c r="BB19" s="5">
        <v>604805</v>
      </c>
      <c r="BC19" s="5">
        <v>308753</v>
      </c>
      <c r="BD19" s="5">
        <v>76673</v>
      </c>
      <c r="BE19" s="5">
        <f>SUM(AW19:BD19)</f>
        <v>2113230</v>
      </c>
      <c r="BF19" s="5"/>
      <c r="BG19" s="10">
        <f>AW19/AM19</f>
        <v>23.44178082191781</v>
      </c>
      <c r="BH19" s="10">
        <f t="shared" si="0"/>
        <v>77.68571428571428</v>
      </c>
      <c r="BI19" s="10">
        <f t="shared" si="0"/>
        <v>155.74932432432433</v>
      </c>
      <c r="BJ19" s="10">
        <f t="shared" si="0"/>
        <v>259.82970297029703</v>
      </c>
      <c r="BK19" s="10">
        <f t="shared" si="0"/>
        <v>389.2390572390572</v>
      </c>
      <c r="BL19" s="10">
        <f t="shared" si="0"/>
        <v>681.8545659526494</v>
      </c>
      <c r="BM19" s="10">
        <f t="shared" si="0"/>
        <v>1336.5930735930735</v>
      </c>
      <c r="BN19" s="10">
        <f t="shared" si="0"/>
        <v>4510.176470588235</v>
      </c>
      <c r="BO19" s="10">
        <f t="shared" si="0"/>
        <v>239.97615262321145</v>
      </c>
      <c r="BP19" s="5"/>
      <c r="BQ19" s="5">
        <v>2296</v>
      </c>
      <c r="BR19" s="12">
        <f>BQ19*100/E19</f>
        <v>26.073131955484897</v>
      </c>
      <c r="BS19" s="10">
        <v>41766.34</v>
      </c>
      <c r="BT19" s="12">
        <f>BS19*100/CR19</f>
        <v>33.25944794034148</v>
      </c>
      <c r="BU19" s="5"/>
      <c r="BV19" s="5">
        <v>1580</v>
      </c>
      <c r="BW19" s="5">
        <v>1</v>
      </c>
      <c r="BX19" s="5">
        <v>331</v>
      </c>
      <c r="BY19" s="5">
        <v>56</v>
      </c>
      <c r="BZ19" s="5">
        <v>121</v>
      </c>
      <c r="CA19" s="5">
        <v>202</v>
      </c>
      <c r="CB19" s="5">
        <v>912</v>
      </c>
      <c r="CC19" s="5">
        <v>524</v>
      </c>
      <c r="CD19" s="5">
        <v>863</v>
      </c>
      <c r="CE19" s="5">
        <v>498</v>
      </c>
      <c r="CF19" s="5"/>
      <c r="CG19" s="5">
        <v>91529</v>
      </c>
      <c r="CH19" s="5">
        <v>18</v>
      </c>
      <c r="CI19" s="5">
        <v>1485</v>
      </c>
      <c r="CJ19" s="5">
        <v>4695</v>
      </c>
      <c r="CK19" s="5">
        <v>1096</v>
      </c>
      <c r="CL19" s="5">
        <v>123652</v>
      </c>
      <c r="CM19" s="5">
        <v>302403</v>
      </c>
      <c r="CN19" s="5">
        <v>180793</v>
      </c>
      <c r="CO19" s="5">
        <v>38560</v>
      </c>
      <c r="CP19" s="5">
        <v>20824</v>
      </c>
      <c r="CR19" s="10">
        <v>125577.37</v>
      </c>
      <c r="CS19" s="10">
        <v>113933.27</v>
      </c>
      <c r="CT19" s="10">
        <v>11643.17</v>
      </c>
      <c r="CU19" s="10">
        <v>0.93</v>
      </c>
      <c r="CV19" s="10"/>
      <c r="CW19" s="10">
        <f>SUM(CX19:CZ19)</f>
        <v>125577.37</v>
      </c>
      <c r="CX19" s="10">
        <v>20022.87</v>
      </c>
      <c r="CY19" s="10">
        <v>54349.99</v>
      </c>
      <c r="CZ19" s="10">
        <v>51204.51</v>
      </c>
      <c r="DB19" s="10">
        <f>SUM(DC19:DE19)</f>
        <v>160641.27</v>
      </c>
      <c r="DC19" s="10">
        <v>143292.79</v>
      </c>
      <c r="DD19" s="10">
        <v>17347.4</v>
      </c>
      <c r="DE19" s="10">
        <v>1.08</v>
      </c>
      <c r="DG19" s="10">
        <f>SUM(DH19:DJ19)</f>
        <v>160641.27000000002</v>
      </c>
      <c r="DH19" s="10">
        <v>38343.58</v>
      </c>
      <c r="DI19" s="10">
        <v>66878.46</v>
      </c>
      <c r="DJ19" s="10">
        <v>55419.23</v>
      </c>
    </row>
    <row r="20" spans="1:114" ht="12">
      <c r="A20" s="2"/>
      <c r="B20" s="1">
        <v>2010</v>
      </c>
      <c r="C20" s="14">
        <f>CR20/E20</f>
        <v>18.486030846710733</v>
      </c>
      <c r="D20" s="14">
        <f>DB20/E20</f>
        <v>23.660876613157065</v>
      </c>
      <c r="E20" s="5">
        <v>6354</v>
      </c>
      <c r="F20" s="5">
        <v>6142</v>
      </c>
      <c r="G20" s="5">
        <v>192</v>
      </c>
      <c r="H20" s="1">
        <v>20</v>
      </c>
      <c r="J20" s="5">
        <f>SUM(K20:M20)</f>
        <v>6354</v>
      </c>
      <c r="K20" s="5">
        <v>1374</v>
      </c>
      <c r="L20" s="5">
        <v>3449</v>
      </c>
      <c r="M20" s="5">
        <v>1531</v>
      </c>
      <c r="N20" s="5"/>
      <c r="O20" s="5">
        <v>497</v>
      </c>
      <c r="P20" s="5">
        <v>479</v>
      </c>
      <c r="Q20" s="5">
        <v>418</v>
      </c>
      <c r="R20" s="5">
        <v>782</v>
      </c>
      <c r="S20" s="5">
        <v>1331</v>
      </c>
      <c r="T20" s="5">
        <v>1162</v>
      </c>
      <c r="U20" s="5">
        <v>498</v>
      </c>
      <c r="V20" s="5">
        <v>502</v>
      </c>
      <c r="W20" s="5">
        <v>419</v>
      </c>
      <c r="X20" s="5">
        <v>167</v>
      </c>
      <c r="Y20" s="5">
        <f>SUM(O20:X20)</f>
        <v>6255</v>
      </c>
      <c r="Z20" s="5"/>
      <c r="AA20" s="10">
        <v>236.41</v>
      </c>
      <c r="AB20" s="10">
        <v>693.42</v>
      </c>
      <c r="AC20" s="10">
        <v>1014.55</v>
      </c>
      <c r="AD20" s="10">
        <v>3070.14</v>
      </c>
      <c r="AE20" s="10">
        <v>9495.32</v>
      </c>
      <c r="AF20" s="10">
        <v>16343.33</v>
      </c>
      <c r="AG20" s="10">
        <v>12135.33</v>
      </c>
      <c r="AH20" s="10">
        <v>19117.35</v>
      </c>
      <c r="AI20" s="10">
        <v>28639.04</v>
      </c>
      <c r="AJ20" s="10">
        <v>26715.35</v>
      </c>
      <c r="AK20" s="10">
        <f>SUM(AA20:AJ20)</f>
        <v>117460.23999999999</v>
      </c>
      <c r="AL20" s="5"/>
      <c r="AM20" s="5">
        <v>1676</v>
      </c>
      <c r="AN20" s="5">
        <v>977</v>
      </c>
      <c r="AO20" s="5">
        <v>1096</v>
      </c>
      <c r="AP20" s="5">
        <v>749</v>
      </c>
      <c r="AQ20" s="5">
        <v>932</v>
      </c>
      <c r="AR20" s="5">
        <v>697</v>
      </c>
      <c r="AS20" s="5">
        <v>205</v>
      </c>
      <c r="AT20" s="5">
        <v>22</v>
      </c>
      <c r="AU20" s="5">
        <f>SUM(AM20:AT20)</f>
        <v>6354</v>
      </c>
      <c r="AV20" s="5"/>
      <c r="AW20" s="5">
        <v>39887</v>
      </c>
      <c r="AX20" s="5">
        <v>74903</v>
      </c>
      <c r="AY20" s="5">
        <v>164460</v>
      </c>
      <c r="AZ20" s="5">
        <v>190244</v>
      </c>
      <c r="BA20" s="5">
        <v>360385</v>
      </c>
      <c r="BB20" s="5">
        <v>487794</v>
      </c>
      <c r="BC20" s="5">
        <v>271370</v>
      </c>
      <c r="BD20" s="5">
        <v>90364</v>
      </c>
      <c r="BE20" s="5">
        <f>SUM(AW20:BD20)</f>
        <v>1679407</v>
      </c>
      <c r="BF20" s="5"/>
      <c r="BG20" s="10">
        <f>AW20/AM20</f>
        <v>23.798926014319807</v>
      </c>
      <c r="BH20" s="10">
        <f t="shared" si="0"/>
        <v>76.66632548618219</v>
      </c>
      <c r="BI20" s="10">
        <f t="shared" si="0"/>
        <v>150.05474452554745</v>
      </c>
      <c r="BJ20" s="10">
        <f t="shared" si="0"/>
        <v>253.9973297730307</v>
      </c>
      <c r="BK20" s="10">
        <f t="shared" si="0"/>
        <v>386.67918454935625</v>
      </c>
      <c r="BL20" s="10">
        <f t="shared" si="0"/>
        <v>699.8479196556672</v>
      </c>
      <c r="BM20" s="10">
        <f t="shared" si="0"/>
        <v>1323.7560975609756</v>
      </c>
      <c r="BN20" s="10">
        <f t="shared" si="0"/>
        <v>4107.454545454545</v>
      </c>
      <c r="BO20" s="10">
        <f t="shared" si="0"/>
        <v>264.30705067673904</v>
      </c>
      <c r="BP20" s="5"/>
      <c r="BQ20" s="5">
        <v>1740</v>
      </c>
      <c r="BR20" s="12">
        <f>BQ20*100/E20</f>
        <v>27.384324834749766</v>
      </c>
      <c r="BS20" s="10">
        <v>41921.52</v>
      </c>
      <c r="BT20" s="12">
        <f>BS20*100/CR20</f>
        <v>35.68996623878854</v>
      </c>
      <c r="BU20" s="5"/>
      <c r="BV20" s="5">
        <v>923</v>
      </c>
      <c r="BW20" s="5">
        <v>2</v>
      </c>
      <c r="BX20" s="5">
        <v>565</v>
      </c>
      <c r="BY20" s="5">
        <v>38</v>
      </c>
      <c r="BZ20" s="5">
        <v>42</v>
      </c>
      <c r="CA20" s="5">
        <v>81</v>
      </c>
      <c r="CB20" s="5">
        <v>86</v>
      </c>
      <c r="CC20" s="5">
        <v>41</v>
      </c>
      <c r="CD20" s="5">
        <v>60</v>
      </c>
      <c r="CE20" s="5">
        <v>30</v>
      </c>
      <c r="CF20" s="5"/>
      <c r="CG20" s="5">
        <v>79760</v>
      </c>
      <c r="CH20" s="5">
        <v>6</v>
      </c>
      <c r="CI20" s="5">
        <v>2878</v>
      </c>
      <c r="CJ20" s="5">
        <v>3332</v>
      </c>
      <c r="CK20" s="5">
        <v>691</v>
      </c>
      <c r="CL20" s="5">
        <v>120074</v>
      </c>
      <c r="CM20" s="5">
        <v>414765</v>
      </c>
      <c r="CN20" s="5">
        <v>231955</v>
      </c>
      <c r="CO20" s="5">
        <v>35746</v>
      </c>
      <c r="CP20" s="5">
        <v>2004</v>
      </c>
      <c r="CR20" s="10">
        <v>117460.24</v>
      </c>
      <c r="CS20" s="10">
        <v>109328.85</v>
      </c>
      <c r="CT20" s="10">
        <v>7667.37</v>
      </c>
      <c r="CU20" s="10">
        <v>464.02</v>
      </c>
      <c r="CV20" s="10"/>
      <c r="CW20" s="10">
        <f>SUM(CX20:CZ20)</f>
        <v>117460.24</v>
      </c>
      <c r="CX20" s="10">
        <v>14623.88</v>
      </c>
      <c r="CY20" s="10">
        <v>52649.33</v>
      </c>
      <c r="CZ20" s="10">
        <v>50187.03</v>
      </c>
      <c r="DB20" s="10">
        <f>SUM(DC20:DE20)</f>
        <v>150341.21</v>
      </c>
      <c r="DC20" s="10">
        <v>135397.25</v>
      </c>
      <c r="DD20" s="10">
        <v>10771.03</v>
      </c>
      <c r="DE20" s="10">
        <v>4172.93</v>
      </c>
      <c r="DG20" s="10">
        <f>SUM(DH20:DJ20)</f>
        <v>150341.21</v>
      </c>
      <c r="DH20" s="10">
        <v>31219.27</v>
      </c>
      <c r="DI20" s="10">
        <v>65205.6</v>
      </c>
      <c r="DJ20" s="10">
        <v>53916.34</v>
      </c>
    </row>
    <row r="21" spans="1:114" ht="12">
      <c r="A21" s="3"/>
      <c r="B21" s="4"/>
      <c r="C21" s="4"/>
      <c r="D21" s="4"/>
      <c r="E21" s="6"/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</row>
    <row r="22" spans="1:114" ht="12">
      <c r="A22" s="2" t="s">
        <v>4</v>
      </c>
      <c r="B22" s="1">
        <v>1982</v>
      </c>
      <c r="C22" s="14">
        <f>CR22/E22</f>
        <v>8.002366760329817</v>
      </c>
      <c r="D22" s="14">
        <f>DB22/E22</f>
        <v>12.269164401860982</v>
      </c>
      <c r="E22" s="5">
        <v>21709</v>
      </c>
      <c r="F22" s="5">
        <v>18245</v>
      </c>
      <c r="G22" s="5">
        <v>2987</v>
      </c>
      <c r="H22" s="1">
        <v>477</v>
      </c>
      <c r="J22" s="5">
        <f>SUM(K22:M22)</f>
        <v>21709</v>
      </c>
      <c r="K22" s="5">
        <v>7492</v>
      </c>
      <c r="L22" s="5">
        <v>7654</v>
      </c>
      <c r="M22" s="5">
        <v>6563</v>
      </c>
      <c r="N22" s="5"/>
      <c r="O22" s="5">
        <v>2780</v>
      </c>
      <c r="P22" s="5">
        <v>2784</v>
      </c>
      <c r="Q22" s="5">
        <v>2168</v>
      </c>
      <c r="R22" s="5">
        <v>3576</v>
      </c>
      <c r="S22" s="5">
        <v>4819</v>
      </c>
      <c r="T22" s="5">
        <v>3397</v>
      </c>
      <c r="U22" s="5">
        <v>1069</v>
      </c>
      <c r="V22" s="5">
        <v>525</v>
      </c>
      <c r="W22" s="5">
        <v>199</v>
      </c>
      <c r="X22" s="5">
        <v>62</v>
      </c>
      <c r="Y22" s="5">
        <f>SUM(O22:X22)</f>
        <v>21379</v>
      </c>
      <c r="Z22" s="5"/>
      <c r="AA22" s="10">
        <v>1507.81</v>
      </c>
      <c r="AB22" s="10">
        <v>4003.96</v>
      </c>
      <c r="AC22" s="10">
        <v>5254.62</v>
      </c>
      <c r="AD22" s="10">
        <v>13794.88</v>
      </c>
      <c r="AE22" s="10">
        <v>34101.23</v>
      </c>
      <c r="AF22" s="10">
        <v>47045.89</v>
      </c>
      <c r="AG22" s="10">
        <v>25606.66</v>
      </c>
      <c r="AH22" s="10">
        <v>19273.41</v>
      </c>
      <c r="AI22" s="10">
        <v>13078.23</v>
      </c>
      <c r="AJ22" s="10">
        <v>10056.69</v>
      </c>
      <c r="AK22" s="10">
        <f>SUM(AA22:AJ22)</f>
        <v>173723.38</v>
      </c>
      <c r="AL22" s="5"/>
      <c r="AM22" s="5">
        <v>8055</v>
      </c>
      <c r="AN22" s="5">
        <v>2541</v>
      </c>
      <c r="AO22" s="5">
        <v>2344</v>
      </c>
      <c r="AP22" s="5">
        <v>1798</v>
      </c>
      <c r="AQ22" s="5">
        <v>2898</v>
      </c>
      <c r="AR22" s="5">
        <v>3191</v>
      </c>
      <c r="AS22" s="5">
        <v>843</v>
      </c>
      <c r="AT22" s="5">
        <v>39</v>
      </c>
      <c r="AU22" s="5">
        <f>SUM(AM22:AT22)</f>
        <v>21709</v>
      </c>
      <c r="AV22" s="5"/>
      <c r="AW22" s="5">
        <v>190243</v>
      </c>
      <c r="AX22" s="5">
        <v>196701</v>
      </c>
      <c r="AY22" s="5">
        <v>369078</v>
      </c>
      <c r="AZ22" s="5">
        <v>471129</v>
      </c>
      <c r="BA22" s="5">
        <v>1158272</v>
      </c>
      <c r="BB22" s="5">
        <v>2208221</v>
      </c>
      <c r="BC22" s="5">
        <v>1129952</v>
      </c>
      <c r="BD22" s="5">
        <v>137287</v>
      </c>
      <c r="BE22" s="5">
        <f>SUM(AW22:BD22)</f>
        <v>5860883</v>
      </c>
      <c r="BF22" s="5"/>
      <c r="BG22" s="10">
        <f aca="true" t="shared" si="1" ref="BG22:BO25">AW22/AM22</f>
        <v>23.618001241464928</v>
      </c>
      <c r="BH22" s="10">
        <f t="shared" si="1"/>
        <v>77.41086186540733</v>
      </c>
      <c r="BI22" s="10">
        <f t="shared" si="1"/>
        <v>157.4564846416382</v>
      </c>
      <c r="BJ22" s="10">
        <f t="shared" si="1"/>
        <v>262.0294771968854</v>
      </c>
      <c r="BK22" s="10">
        <f t="shared" si="1"/>
        <v>399.67977915804005</v>
      </c>
      <c r="BL22" s="10">
        <f t="shared" si="1"/>
        <v>692.0153556878721</v>
      </c>
      <c r="BM22" s="10">
        <f t="shared" si="1"/>
        <v>1340.393831553974</v>
      </c>
      <c r="BN22" s="10">
        <f t="shared" si="1"/>
        <v>3520.1794871794873</v>
      </c>
      <c r="BO22" s="10">
        <f t="shared" si="1"/>
        <v>269.9748030770648</v>
      </c>
      <c r="BP22" s="5"/>
      <c r="BQ22" s="5">
        <v>5546</v>
      </c>
      <c r="BR22" s="12">
        <f>BQ22*100/E22</f>
        <v>25.547008153300474</v>
      </c>
      <c r="BS22" s="10">
        <v>40210.08</v>
      </c>
      <c r="BT22" s="12">
        <f>BS22*100/CR22</f>
        <v>23.14603825921416</v>
      </c>
      <c r="BU22" s="5"/>
      <c r="BV22" s="5">
        <v>8109</v>
      </c>
      <c r="BW22" s="5"/>
      <c r="BX22" s="5">
        <v>572</v>
      </c>
      <c r="BY22" s="5">
        <v>450</v>
      </c>
      <c r="BZ22" s="5">
        <v>515</v>
      </c>
      <c r="CA22" s="5">
        <v>2249</v>
      </c>
      <c r="CB22" s="5">
        <v>4970</v>
      </c>
      <c r="CC22" s="5">
        <v>3222</v>
      </c>
      <c r="CD22" s="5">
        <v>4650</v>
      </c>
      <c r="CE22" s="5">
        <v>3839</v>
      </c>
      <c r="CF22" s="5"/>
      <c r="CG22" s="5">
        <v>198993</v>
      </c>
      <c r="CH22" s="5"/>
      <c r="CI22" s="5">
        <v>1781</v>
      </c>
      <c r="CJ22" s="5">
        <v>6513</v>
      </c>
      <c r="CK22" s="5">
        <v>2651</v>
      </c>
      <c r="CL22" s="5">
        <v>309706</v>
      </c>
      <c r="CM22" s="5">
        <v>788358</v>
      </c>
      <c r="CN22" s="5">
        <v>348753</v>
      </c>
      <c r="CO22" s="5">
        <v>365567</v>
      </c>
      <c r="CP22" s="5">
        <v>99985</v>
      </c>
      <c r="CR22" s="10">
        <v>173723.38</v>
      </c>
      <c r="CS22" s="10">
        <v>141882.99</v>
      </c>
      <c r="CT22" s="10">
        <v>25867.34</v>
      </c>
      <c r="CU22" s="10">
        <v>5973.05</v>
      </c>
      <c r="CV22" s="10"/>
      <c r="CW22" s="10">
        <f>SUM(CX22:CZ22)</f>
        <v>173723.38</v>
      </c>
      <c r="CX22" s="10">
        <v>53060.67</v>
      </c>
      <c r="CY22" s="10">
        <v>56509.74</v>
      </c>
      <c r="CZ22" s="10">
        <v>64152.97</v>
      </c>
      <c r="DB22" s="10">
        <f>SUM(DC22:DE22)</f>
        <v>266351.29000000004</v>
      </c>
      <c r="DC22" s="10">
        <v>218112.92</v>
      </c>
      <c r="DD22" s="10">
        <v>40337.5</v>
      </c>
      <c r="DE22" s="10">
        <v>7900.87</v>
      </c>
      <c r="DG22" s="10">
        <f>SUM(DH22:DJ22)</f>
        <v>266351.29</v>
      </c>
      <c r="DH22" s="10">
        <v>113643.03</v>
      </c>
      <c r="DI22" s="10">
        <v>82071.27</v>
      </c>
      <c r="DJ22" s="10">
        <v>70636.99</v>
      </c>
    </row>
    <row r="23" spans="1:114" ht="12">
      <c r="A23" s="2"/>
      <c r="B23" s="1">
        <v>1990</v>
      </c>
      <c r="C23" s="14">
        <f>CR23/E23</f>
        <v>9.253526910596397</v>
      </c>
      <c r="D23" s="14">
        <f>DB23/E23</f>
        <v>14.43282757077319</v>
      </c>
      <c r="E23" s="5">
        <v>17874</v>
      </c>
      <c r="F23" s="5">
        <v>14870</v>
      </c>
      <c r="G23" s="5">
        <v>2917</v>
      </c>
      <c r="H23" s="1">
        <v>87</v>
      </c>
      <c r="J23" s="5">
        <f>SUM(K23:M23)</f>
        <v>17874</v>
      </c>
      <c r="K23" s="5">
        <v>6268</v>
      </c>
      <c r="L23" s="5">
        <v>6195</v>
      </c>
      <c r="M23" s="5">
        <v>5411</v>
      </c>
      <c r="N23" s="5"/>
      <c r="O23" s="5">
        <v>1914</v>
      </c>
      <c r="P23" s="5">
        <v>2189</v>
      </c>
      <c r="Q23" s="5">
        <v>1867</v>
      </c>
      <c r="R23" s="5">
        <v>2903</v>
      </c>
      <c r="S23" s="5">
        <v>3873</v>
      </c>
      <c r="T23" s="5">
        <v>2976</v>
      </c>
      <c r="U23" s="5">
        <v>998</v>
      </c>
      <c r="V23" s="5">
        <v>686</v>
      </c>
      <c r="W23" s="5">
        <v>246</v>
      </c>
      <c r="X23" s="5">
        <v>67</v>
      </c>
      <c r="Y23" s="5">
        <f>SUM(O23:X23)</f>
        <v>17719</v>
      </c>
      <c r="Z23" s="5"/>
      <c r="AA23" s="10">
        <v>1075.08</v>
      </c>
      <c r="AB23" s="10">
        <v>3083.92</v>
      </c>
      <c r="AC23" s="10">
        <v>4435.99</v>
      </c>
      <c r="AD23" s="10">
        <v>11082.97</v>
      </c>
      <c r="AE23" s="10">
        <v>27194.49</v>
      </c>
      <c r="AF23" s="10">
        <v>41361.01</v>
      </c>
      <c r="AG23" s="10">
        <v>24095.09</v>
      </c>
      <c r="AH23" s="10">
        <v>25629.79</v>
      </c>
      <c r="AI23" s="10">
        <v>16572.28</v>
      </c>
      <c r="AJ23" s="10">
        <v>10866.92</v>
      </c>
      <c r="AK23" s="10">
        <f>SUM(AA23:AJ23)</f>
        <v>165397.54</v>
      </c>
      <c r="AL23" s="5"/>
      <c r="AM23" s="5">
        <v>9274</v>
      </c>
      <c r="AN23" s="5">
        <v>1598</v>
      </c>
      <c r="AO23" s="5">
        <v>1536</v>
      </c>
      <c r="AP23" s="5">
        <v>1137</v>
      </c>
      <c r="AQ23" s="5">
        <v>1948</v>
      </c>
      <c r="AR23" s="5">
        <v>1966</v>
      </c>
      <c r="AS23" s="5">
        <v>395</v>
      </c>
      <c r="AT23" s="5">
        <v>20</v>
      </c>
      <c r="AU23" s="5">
        <f>SUM(AM23:AT23)</f>
        <v>17874</v>
      </c>
      <c r="AV23" s="5"/>
      <c r="AW23" s="5">
        <v>151875</v>
      </c>
      <c r="AX23" s="5">
        <v>123380</v>
      </c>
      <c r="AY23" s="5">
        <v>234152</v>
      </c>
      <c r="AZ23" s="5">
        <v>296223</v>
      </c>
      <c r="BA23" s="5">
        <v>769100</v>
      </c>
      <c r="BB23" s="5">
        <v>1350094</v>
      </c>
      <c r="BC23" s="5">
        <v>515802</v>
      </c>
      <c r="BD23" s="5">
        <v>70065</v>
      </c>
      <c r="BE23" s="5">
        <f>SUM(AW23:BD23)</f>
        <v>3510691</v>
      </c>
      <c r="BF23" s="5"/>
      <c r="BG23" s="10">
        <f t="shared" si="1"/>
        <v>16.376428725469054</v>
      </c>
      <c r="BH23" s="10">
        <f t="shared" si="1"/>
        <v>77.2090112640801</v>
      </c>
      <c r="BI23" s="10">
        <f t="shared" si="1"/>
        <v>152.44270833333334</v>
      </c>
      <c r="BJ23" s="10">
        <f t="shared" si="1"/>
        <v>260.5303430079156</v>
      </c>
      <c r="BK23" s="10">
        <f t="shared" si="1"/>
        <v>394.8151950718686</v>
      </c>
      <c r="BL23" s="10">
        <f t="shared" si="1"/>
        <v>686.7212614445575</v>
      </c>
      <c r="BM23" s="10">
        <f t="shared" si="1"/>
        <v>1305.8278481012658</v>
      </c>
      <c r="BN23" s="10">
        <f t="shared" si="1"/>
        <v>3503.25</v>
      </c>
      <c r="BO23" s="10">
        <f t="shared" si="1"/>
        <v>196.41328186192234</v>
      </c>
      <c r="BP23" s="5"/>
      <c r="BQ23" s="5">
        <v>3174</v>
      </c>
      <c r="BR23" s="12">
        <f>BQ23*100/E23</f>
        <v>17.75763679086942</v>
      </c>
      <c r="BS23" s="10">
        <v>37225.96</v>
      </c>
      <c r="BT23" s="12">
        <f>BS23*100/CR23</f>
        <v>22.50696110716036</v>
      </c>
      <c r="BU23" s="5"/>
      <c r="BV23" s="5">
        <v>5165</v>
      </c>
      <c r="BW23" s="5">
        <v>7</v>
      </c>
      <c r="BX23" s="5">
        <v>694</v>
      </c>
      <c r="BY23" s="5">
        <v>275</v>
      </c>
      <c r="BZ23" s="5">
        <v>323</v>
      </c>
      <c r="CA23" s="5">
        <v>834</v>
      </c>
      <c r="CB23" s="5">
        <v>2422</v>
      </c>
      <c r="CC23" s="5">
        <v>1445</v>
      </c>
      <c r="CD23" s="5">
        <v>2371</v>
      </c>
      <c r="CE23" s="5">
        <v>1600</v>
      </c>
      <c r="CF23" s="5"/>
      <c r="CG23" s="5">
        <v>191449</v>
      </c>
      <c r="CH23" s="5">
        <v>12</v>
      </c>
      <c r="CI23" s="5">
        <v>2615</v>
      </c>
      <c r="CJ23" s="5">
        <v>6080</v>
      </c>
      <c r="CK23" s="5">
        <v>2680</v>
      </c>
      <c r="CL23" s="5">
        <v>264226</v>
      </c>
      <c r="CM23" s="5">
        <v>800217</v>
      </c>
      <c r="CN23" s="5">
        <v>492040</v>
      </c>
      <c r="CO23" s="5">
        <v>216501</v>
      </c>
      <c r="CP23" s="5">
        <v>77381</v>
      </c>
      <c r="CR23" s="10">
        <v>165397.54</v>
      </c>
      <c r="CS23" s="10">
        <v>137838.26</v>
      </c>
      <c r="CT23" s="10">
        <v>26298.24</v>
      </c>
      <c r="CU23" s="10">
        <v>1261.04</v>
      </c>
      <c r="CV23" s="10"/>
      <c r="CW23" s="10">
        <f>SUM(CX23:CZ23)</f>
        <v>165397.54</v>
      </c>
      <c r="CX23" s="10">
        <v>46756.85</v>
      </c>
      <c r="CY23" s="10">
        <v>55490.75</v>
      </c>
      <c r="CZ23" s="10">
        <v>63149.94</v>
      </c>
      <c r="DB23" s="10">
        <f>SUM(DC23:DE23)</f>
        <v>257972.36000000002</v>
      </c>
      <c r="DC23" s="10">
        <v>208596.07</v>
      </c>
      <c r="DD23" s="10">
        <v>47617.89</v>
      </c>
      <c r="DE23" s="10">
        <v>1758.4</v>
      </c>
      <c r="DG23" s="10">
        <f>SUM(DH23:DJ23)</f>
        <v>257972.36</v>
      </c>
      <c r="DH23" s="10">
        <v>107508.78</v>
      </c>
      <c r="DI23" s="10">
        <v>80941.28</v>
      </c>
      <c r="DJ23" s="10">
        <v>69522.3</v>
      </c>
    </row>
    <row r="24" spans="1:114" ht="12">
      <c r="A24" s="2"/>
      <c r="B24" s="1">
        <v>2000</v>
      </c>
      <c r="C24" s="14">
        <f>CR24/E24</f>
        <v>12.687404919583727</v>
      </c>
      <c r="D24" s="14">
        <f>DB24/E24</f>
        <v>18.039767265846738</v>
      </c>
      <c r="E24" s="5">
        <v>10570</v>
      </c>
      <c r="F24" s="5">
        <v>9540</v>
      </c>
      <c r="G24" s="5">
        <v>1014</v>
      </c>
      <c r="H24" s="1">
        <v>16</v>
      </c>
      <c r="J24" s="5">
        <f>SUM(K24:M24)</f>
        <v>10570</v>
      </c>
      <c r="K24" s="5">
        <v>2661</v>
      </c>
      <c r="L24" s="5">
        <v>4284</v>
      </c>
      <c r="M24" s="5">
        <v>3625</v>
      </c>
      <c r="N24" s="5"/>
      <c r="O24" s="5">
        <v>822</v>
      </c>
      <c r="P24" s="5">
        <v>1106</v>
      </c>
      <c r="Q24" s="5">
        <v>994</v>
      </c>
      <c r="R24" s="5">
        <v>1556</v>
      </c>
      <c r="S24" s="5">
        <v>2322</v>
      </c>
      <c r="T24" s="5">
        <v>1835</v>
      </c>
      <c r="U24" s="5">
        <v>807</v>
      </c>
      <c r="V24" s="5">
        <v>637</v>
      </c>
      <c r="W24" s="5">
        <v>356</v>
      </c>
      <c r="X24" s="5">
        <v>88</v>
      </c>
      <c r="Y24" s="5">
        <f>SUM(O24:X24)</f>
        <v>10523</v>
      </c>
      <c r="Z24" s="5"/>
      <c r="AA24" s="10">
        <v>477.23</v>
      </c>
      <c r="AB24" s="10">
        <v>1594.52</v>
      </c>
      <c r="AC24" s="10">
        <v>2416.27</v>
      </c>
      <c r="AD24" s="10">
        <v>6041.43</v>
      </c>
      <c r="AE24" s="10">
        <v>16587.51</v>
      </c>
      <c r="AF24" s="10">
        <v>25855.54</v>
      </c>
      <c r="AG24" s="10">
        <v>19518.89</v>
      </c>
      <c r="AH24" s="10">
        <v>24235.39</v>
      </c>
      <c r="AI24" s="10">
        <v>23484.03</v>
      </c>
      <c r="AJ24" s="10">
        <v>13895.06</v>
      </c>
      <c r="AK24" s="10">
        <f>SUM(AA24:AJ24)</f>
        <v>134105.87</v>
      </c>
      <c r="AL24" s="5"/>
      <c r="AM24" s="5">
        <v>3974</v>
      </c>
      <c r="AN24" s="5">
        <v>1477</v>
      </c>
      <c r="AO24" s="5">
        <v>1372</v>
      </c>
      <c r="AP24" s="5">
        <v>730</v>
      </c>
      <c r="AQ24" s="5">
        <v>1137</v>
      </c>
      <c r="AR24" s="5">
        <v>1326</v>
      </c>
      <c r="AS24" s="5">
        <v>536</v>
      </c>
      <c r="AT24" s="5">
        <v>18</v>
      </c>
      <c r="AU24" s="5">
        <f>SUM(AM24:AT24)</f>
        <v>10570</v>
      </c>
      <c r="AV24" s="5"/>
      <c r="AW24" s="5">
        <v>79248</v>
      </c>
      <c r="AX24" s="5">
        <v>115051</v>
      </c>
      <c r="AY24" s="5">
        <v>212819</v>
      </c>
      <c r="AZ24" s="5">
        <v>191284</v>
      </c>
      <c r="BA24" s="5">
        <v>438453</v>
      </c>
      <c r="BB24" s="5">
        <v>946413</v>
      </c>
      <c r="BC24" s="5">
        <v>701352</v>
      </c>
      <c r="BD24" s="5">
        <v>59425</v>
      </c>
      <c r="BE24" s="5">
        <f>SUM(AW24:BD24)</f>
        <v>2744045</v>
      </c>
      <c r="BF24" s="5"/>
      <c r="BG24" s="10">
        <f t="shared" si="1"/>
        <v>19.94162053346754</v>
      </c>
      <c r="BH24" s="10">
        <f t="shared" si="1"/>
        <v>77.89505754908599</v>
      </c>
      <c r="BI24" s="10">
        <f t="shared" si="1"/>
        <v>155.115889212828</v>
      </c>
      <c r="BJ24" s="10">
        <f t="shared" si="1"/>
        <v>262.03287671232874</v>
      </c>
      <c r="BK24" s="10">
        <f t="shared" si="1"/>
        <v>385.62269129287597</v>
      </c>
      <c r="BL24" s="10">
        <f t="shared" si="1"/>
        <v>713.7352941176471</v>
      </c>
      <c r="BM24" s="10">
        <f t="shared" si="1"/>
        <v>1308.4925373134329</v>
      </c>
      <c r="BN24" s="10">
        <f t="shared" si="1"/>
        <v>3301.3888888888887</v>
      </c>
      <c r="BO24" s="10">
        <f t="shared" si="1"/>
        <v>259.60690633869444</v>
      </c>
      <c r="BP24" s="5"/>
      <c r="BQ24" s="5">
        <v>2181</v>
      </c>
      <c r="BR24" s="12">
        <f>BQ24*100/E24</f>
        <v>20.63386944181646</v>
      </c>
      <c r="BS24" s="10">
        <v>26582.41</v>
      </c>
      <c r="BT24" s="12">
        <f>BS24*100/CR24</f>
        <v>19.821958576459032</v>
      </c>
      <c r="BU24" s="5"/>
      <c r="BV24" s="5">
        <v>2710</v>
      </c>
      <c r="BW24" s="5">
        <v>6</v>
      </c>
      <c r="BX24" s="5">
        <v>579</v>
      </c>
      <c r="BY24" s="5">
        <v>161</v>
      </c>
      <c r="BZ24" s="5">
        <v>161</v>
      </c>
      <c r="CA24" s="5">
        <v>321</v>
      </c>
      <c r="CB24" s="5">
        <v>1055</v>
      </c>
      <c r="CC24" s="5">
        <v>557</v>
      </c>
      <c r="CD24" s="5">
        <v>1006</v>
      </c>
      <c r="CE24" s="5">
        <v>653</v>
      </c>
      <c r="CF24" s="5"/>
      <c r="CG24" s="5">
        <v>157212</v>
      </c>
      <c r="CH24" s="5">
        <v>518</v>
      </c>
      <c r="CI24" s="5">
        <v>2497</v>
      </c>
      <c r="CJ24" s="5">
        <v>6575</v>
      </c>
      <c r="CK24" s="5">
        <v>1563</v>
      </c>
      <c r="CL24" s="5">
        <v>180346</v>
      </c>
      <c r="CM24" s="5">
        <v>414533</v>
      </c>
      <c r="CN24" s="5">
        <v>305347</v>
      </c>
      <c r="CO24" s="5">
        <v>72341</v>
      </c>
      <c r="CP24" s="5">
        <v>66724</v>
      </c>
      <c r="CR24" s="10">
        <v>134105.87</v>
      </c>
      <c r="CS24" s="10">
        <v>119881.36</v>
      </c>
      <c r="CT24" s="10">
        <v>13792.03</v>
      </c>
      <c r="CU24" s="10">
        <v>432.48</v>
      </c>
      <c r="CV24" s="10"/>
      <c r="CW24" s="10">
        <f>SUM(CX24:CZ24)</f>
        <v>134105.87</v>
      </c>
      <c r="CX24" s="10">
        <v>24259.39</v>
      </c>
      <c r="CY24" s="10">
        <v>50950.97</v>
      </c>
      <c r="CZ24" s="10">
        <v>58895.51</v>
      </c>
      <c r="DB24" s="10">
        <f>SUM(DC24:DE24)</f>
        <v>190680.34000000003</v>
      </c>
      <c r="DC24" s="10">
        <v>163393.29</v>
      </c>
      <c r="DD24" s="10">
        <v>23810.32</v>
      </c>
      <c r="DE24" s="10">
        <v>3476.73</v>
      </c>
      <c r="DG24" s="10">
        <f>SUM(DH24:DJ24)</f>
        <v>190680.34</v>
      </c>
      <c r="DH24" s="10">
        <v>58626.46</v>
      </c>
      <c r="DI24" s="10">
        <v>68495.47</v>
      </c>
      <c r="DJ24" s="10">
        <v>63558.41</v>
      </c>
    </row>
    <row r="25" spans="1:114" ht="12">
      <c r="A25" s="2"/>
      <c r="B25" s="1">
        <v>2010</v>
      </c>
      <c r="C25" s="14">
        <f>CR25/E25</f>
        <v>17.603040190449516</v>
      </c>
      <c r="D25" s="14">
        <f>DB25/E25</f>
        <v>24.13635765298978</v>
      </c>
      <c r="E25" s="5">
        <v>7141</v>
      </c>
      <c r="F25" s="5">
        <v>6765</v>
      </c>
      <c r="G25" s="5">
        <v>356</v>
      </c>
      <c r="H25" s="1">
        <v>20</v>
      </c>
      <c r="J25" s="5">
        <f>SUM(K25:M25)</f>
        <v>7141</v>
      </c>
      <c r="K25" s="5">
        <v>1720</v>
      </c>
      <c r="L25" s="5">
        <v>2681</v>
      </c>
      <c r="M25" s="5">
        <v>2740</v>
      </c>
      <c r="N25" s="5"/>
      <c r="O25" s="5">
        <v>287</v>
      </c>
      <c r="P25" s="5">
        <v>517</v>
      </c>
      <c r="Q25" s="5">
        <v>480</v>
      </c>
      <c r="R25" s="5">
        <v>937</v>
      </c>
      <c r="S25" s="5">
        <v>1694</v>
      </c>
      <c r="T25" s="5">
        <v>1375</v>
      </c>
      <c r="U25" s="5">
        <v>608</v>
      </c>
      <c r="V25" s="5">
        <v>617</v>
      </c>
      <c r="W25" s="5">
        <v>416</v>
      </c>
      <c r="X25" s="5">
        <v>149</v>
      </c>
      <c r="Y25" s="5">
        <f>SUM(O25:X25)</f>
        <v>7080</v>
      </c>
      <c r="Z25" s="5"/>
      <c r="AA25" s="10">
        <v>162.57</v>
      </c>
      <c r="AB25" s="10">
        <v>731.98</v>
      </c>
      <c r="AC25" s="10">
        <v>1159.79</v>
      </c>
      <c r="AD25" s="10">
        <v>3661.22</v>
      </c>
      <c r="AE25" s="10">
        <v>12096.2</v>
      </c>
      <c r="AF25" s="10">
        <v>19201.96</v>
      </c>
      <c r="AG25" s="10">
        <v>14759.1</v>
      </c>
      <c r="AH25" s="10">
        <v>23618.26</v>
      </c>
      <c r="AI25" s="10">
        <v>28108.75</v>
      </c>
      <c r="AJ25" s="10">
        <v>22203.48</v>
      </c>
      <c r="AK25" s="10">
        <f>SUM(AA25:AJ25)</f>
        <v>125703.31</v>
      </c>
      <c r="AL25" s="5"/>
      <c r="AM25" s="5">
        <v>2477</v>
      </c>
      <c r="AN25" s="5">
        <v>955</v>
      </c>
      <c r="AO25" s="5">
        <v>1018</v>
      </c>
      <c r="AP25" s="5">
        <v>615</v>
      </c>
      <c r="AQ25" s="5">
        <v>822</v>
      </c>
      <c r="AR25" s="5">
        <v>885</v>
      </c>
      <c r="AS25" s="5">
        <v>346</v>
      </c>
      <c r="AT25" s="5">
        <v>23</v>
      </c>
      <c r="AU25" s="5">
        <f>SUM(AM25:AT25)</f>
        <v>7141</v>
      </c>
      <c r="AV25" s="5"/>
      <c r="AW25" s="5">
        <v>51923</v>
      </c>
      <c r="AX25" s="5">
        <v>72695</v>
      </c>
      <c r="AY25" s="5">
        <v>150843</v>
      </c>
      <c r="AZ25" s="5">
        <v>157625</v>
      </c>
      <c r="BA25" s="5">
        <v>314912</v>
      </c>
      <c r="BB25" s="5">
        <v>629615</v>
      </c>
      <c r="BC25" s="5">
        <v>472670</v>
      </c>
      <c r="BD25" s="5">
        <v>81212</v>
      </c>
      <c r="BE25" s="5">
        <f>SUM(AW25:BD25)</f>
        <v>1931495</v>
      </c>
      <c r="BF25" s="5"/>
      <c r="BG25" s="10">
        <f t="shared" si="1"/>
        <v>20.962050867985468</v>
      </c>
      <c r="BH25" s="10">
        <f t="shared" si="1"/>
        <v>76.12041884816755</v>
      </c>
      <c r="BI25" s="10">
        <f t="shared" si="1"/>
        <v>148.17583497053045</v>
      </c>
      <c r="BJ25" s="10">
        <f t="shared" si="1"/>
        <v>256.3008130081301</v>
      </c>
      <c r="BK25" s="10">
        <f t="shared" si="1"/>
        <v>383.1046228710462</v>
      </c>
      <c r="BL25" s="10">
        <f t="shared" si="1"/>
        <v>711.4293785310734</v>
      </c>
      <c r="BM25" s="10">
        <f t="shared" si="1"/>
        <v>1366.0982658959538</v>
      </c>
      <c r="BN25" s="10">
        <f t="shared" si="1"/>
        <v>3530.9565217391305</v>
      </c>
      <c r="BO25" s="10">
        <f t="shared" si="1"/>
        <v>270.47962470242265</v>
      </c>
      <c r="BP25" s="5"/>
      <c r="BQ25" s="5">
        <v>1543</v>
      </c>
      <c r="BR25" s="12">
        <f>BQ25*100/E25</f>
        <v>21.607617980674977</v>
      </c>
      <c r="BS25" s="10">
        <v>27145.65</v>
      </c>
      <c r="BT25" s="12">
        <f>BS25*100/CR25</f>
        <v>21.595016073960185</v>
      </c>
      <c r="BU25" s="5"/>
      <c r="BV25" s="5">
        <v>1628</v>
      </c>
      <c r="BW25" s="5"/>
      <c r="BX25" s="5">
        <v>573</v>
      </c>
      <c r="BY25" s="5">
        <v>82</v>
      </c>
      <c r="BZ25" s="5">
        <v>66</v>
      </c>
      <c r="CA25" s="5">
        <v>101</v>
      </c>
      <c r="CB25" s="5">
        <v>120</v>
      </c>
      <c r="CC25" s="5">
        <v>75</v>
      </c>
      <c r="CD25" s="5">
        <v>100</v>
      </c>
      <c r="CE25" s="5">
        <v>66</v>
      </c>
      <c r="CF25" s="5"/>
      <c r="CG25" s="5">
        <v>150122</v>
      </c>
      <c r="CH25" s="5"/>
      <c r="CI25" s="5">
        <v>2941</v>
      </c>
      <c r="CJ25" s="5">
        <v>4264</v>
      </c>
      <c r="CK25" s="5">
        <v>1211</v>
      </c>
      <c r="CL25" s="5">
        <v>111889</v>
      </c>
      <c r="CM25" s="5">
        <v>318718</v>
      </c>
      <c r="CN25" s="5">
        <v>138440</v>
      </c>
      <c r="CO25" s="5">
        <v>40776</v>
      </c>
      <c r="CP25" s="5">
        <v>1529</v>
      </c>
      <c r="CR25" s="10">
        <v>125703.31</v>
      </c>
      <c r="CS25" s="10">
        <v>113885.95</v>
      </c>
      <c r="CT25" s="10">
        <v>11259.82</v>
      </c>
      <c r="CU25" s="10">
        <v>557.54</v>
      </c>
      <c r="CV25" s="10"/>
      <c r="CW25" s="10">
        <f>SUM(CX25:CZ25)</f>
        <v>125703.31</v>
      </c>
      <c r="CX25" s="10">
        <v>20535.83</v>
      </c>
      <c r="CY25" s="10">
        <v>45350.97</v>
      </c>
      <c r="CZ25" s="10">
        <v>59816.51</v>
      </c>
      <c r="DB25" s="10">
        <f>SUM(DC25:DE25)</f>
        <v>172357.73</v>
      </c>
      <c r="DC25" s="10">
        <v>153060.65</v>
      </c>
      <c r="DD25" s="10">
        <v>16316.1</v>
      </c>
      <c r="DE25" s="10">
        <v>2980.98</v>
      </c>
      <c r="DG25" s="10">
        <f>SUM(DH25:DJ25)</f>
        <v>172357.73</v>
      </c>
      <c r="DH25" s="10">
        <v>45986.31</v>
      </c>
      <c r="DI25" s="10">
        <v>61718.76</v>
      </c>
      <c r="DJ25" s="10">
        <v>64652.66</v>
      </c>
    </row>
    <row r="26" spans="1:114" ht="12">
      <c r="A26" s="3"/>
      <c r="B26" s="4"/>
      <c r="C26" s="4"/>
      <c r="D26" s="4"/>
      <c r="E26" s="6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 ht="12">
      <c r="A27" s="2" t="s">
        <v>5</v>
      </c>
      <c r="B27" s="1">
        <v>1982</v>
      </c>
      <c r="C27" s="14">
        <f>CR27/E27</f>
        <v>6.395918997107039</v>
      </c>
      <c r="D27" s="14">
        <f>DB27/E27</f>
        <v>8.54104869816779</v>
      </c>
      <c r="E27" s="5">
        <v>20740</v>
      </c>
      <c r="F27" s="5">
        <v>19223</v>
      </c>
      <c r="G27" s="5">
        <v>1136</v>
      </c>
      <c r="H27" s="1">
        <v>381</v>
      </c>
      <c r="J27" s="5">
        <f>SUM(K27:M27)</f>
        <v>20740</v>
      </c>
      <c r="K27" s="5">
        <v>4793</v>
      </c>
      <c r="L27" s="5">
        <v>4723</v>
      </c>
      <c r="M27" s="5">
        <v>11224</v>
      </c>
      <c r="N27" s="5"/>
      <c r="O27" s="5">
        <v>3978</v>
      </c>
      <c r="P27" s="5">
        <v>3370</v>
      </c>
      <c r="Q27" s="5">
        <v>2606</v>
      </c>
      <c r="R27" s="5">
        <v>3368</v>
      </c>
      <c r="S27" s="5">
        <v>3871</v>
      </c>
      <c r="T27" s="5">
        <v>2211</v>
      </c>
      <c r="U27" s="5">
        <v>570</v>
      </c>
      <c r="V27" s="5">
        <v>306</v>
      </c>
      <c r="W27" s="5">
        <v>129</v>
      </c>
      <c r="X27" s="5">
        <v>76</v>
      </c>
      <c r="Y27" s="5">
        <f>SUM(O27:X27)</f>
        <v>20485</v>
      </c>
      <c r="Z27" s="5"/>
      <c r="AA27" s="10">
        <v>2132.4</v>
      </c>
      <c r="AB27" s="10">
        <v>4820.77</v>
      </c>
      <c r="AC27" s="10">
        <v>6394.96</v>
      </c>
      <c r="AD27" s="10">
        <v>13054.61</v>
      </c>
      <c r="AE27" s="10">
        <v>27194.58</v>
      </c>
      <c r="AF27" s="10">
        <v>30140.1</v>
      </c>
      <c r="AG27" s="10">
        <v>13708.52</v>
      </c>
      <c r="AH27" s="10">
        <v>11354.28</v>
      </c>
      <c r="AI27" s="10">
        <v>8856.34</v>
      </c>
      <c r="AJ27" s="10">
        <v>14994.8</v>
      </c>
      <c r="AK27" s="10">
        <f>SUM(AA27:AJ27)</f>
        <v>132651.36000000002</v>
      </c>
      <c r="AL27" s="5"/>
      <c r="AM27" s="5">
        <v>5491</v>
      </c>
      <c r="AN27" s="5">
        <v>2433</v>
      </c>
      <c r="AO27" s="5">
        <v>2565</v>
      </c>
      <c r="AP27" s="5">
        <v>1975</v>
      </c>
      <c r="AQ27" s="5">
        <v>3044</v>
      </c>
      <c r="AR27" s="5">
        <v>4218</v>
      </c>
      <c r="AS27" s="5">
        <v>940</v>
      </c>
      <c r="AT27" s="5">
        <v>74</v>
      </c>
      <c r="AU27" s="5">
        <f>SUM(AM27:AT27)</f>
        <v>20740</v>
      </c>
      <c r="AV27" s="5"/>
      <c r="AW27" s="5">
        <v>137948</v>
      </c>
      <c r="AX27" s="5">
        <v>189504</v>
      </c>
      <c r="AY27" s="5">
        <v>395673</v>
      </c>
      <c r="AZ27" s="5">
        <v>518461</v>
      </c>
      <c r="BA27" s="5">
        <v>1216937</v>
      </c>
      <c r="BB27" s="5">
        <v>2890767</v>
      </c>
      <c r="BC27" s="5">
        <v>1248784</v>
      </c>
      <c r="BD27" s="5">
        <v>342689</v>
      </c>
      <c r="BE27" s="5">
        <f>SUM(AW27:BD27)</f>
        <v>6940763</v>
      </c>
      <c r="BF27" s="5"/>
      <c r="BG27" s="10">
        <f aca="true" t="shared" si="2" ref="BG27:BO30">AW27/AM27</f>
        <v>25.122564195957022</v>
      </c>
      <c r="BH27" s="10">
        <f t="shared" si="2"/>
        <v>77.88902589395808</v>
      </c>
      <c r="BI27" s="10">
        <f t="shared" si="2"/>
        <v>154.25847953216373</v>
      </c>
      <c r="BJ27" s="10">
        <f t="shared" si="2"/>
        <v>262.51189873417724</v>
      </c>
      <c r="BK27" s="10">
        <f t="shared" si="2"/>
        <v>399.78219448094615</v>
      </c>
      <c r="BL27" s="10">
        <f t="shared" si="2"/>
        <v>685.3406827880513</v>
      </c>
      <c r="BM27" s="10">
        <f t="shared" si="2"/>
        <v>1328.4936170212766</v>
      </c>
      <c r="BN27" s="10">
        <f t="shared" si="2"/>
        <v>4630.9324324324325</v>
      </c>
      <c r="BO27" s="10">
        <f t="shared" si="2"/>
        <v>334.65588235294115</v>
      </c>
      <c r="BP27" s="5"/>
      <c r="BQ27" s="5">
        <v>9323</v>
      </c>
      <c r="BR27" s="12">
        <f>BQ27*100/E27</f>
        <v>44.95178399228544</v>
      </c>
      <c r="BS27" s="10">
        <v>45483.11</v>
      </c>
      <c r="BT27" s="12">
        <f>BS27*100/CR27</f>
        <v>34.287707265119636</v>
      </c>
      <c r="BU27" s="5"/>
      <c r="BV27" s="5">
        <v>7629</v>
      </c>
      <c r="BW27" s="5">
        <v>1</v>
      </c>
      <c r="BX27" s="5">
        <v>328</v>
      </c>
      <c r="BY27" s="5">
        <v>189</v>
      </c>
      <c r="BZ27" s="5">
        <v>261</v>
      </c>
      <c r="CA27" s="5">
        <v>2665</v>
      </c>
      <c r="CB27" s="5">
        <v>4698</v>
      </c>
      <c r="CC27" s="5">
        <v>2439</v>
      </c>
      <c r="CD27" s="5">
        <v>4303</v>
      </c>
      <c r="CE27" s="5">
        <v>3695</v>
      </c>
      <c r="CF27" s="5"/>
      <c r="CG27" s="5">
        <v>226789</v>
      </c>
      <c r="CH27" s="5">
        <v>10</v>
      </c>
      <c r="CI27" s="5">
        <v>816</v>
      </c>
      <c r="CJ27" s="5">
        <v>20488</v>
      </c>
      <c r="CK27" s="5">
        <v>1528</v>
      </c>
      <c r="CL27" s="5">
        <v>559624</v>
      </c>
      <c r="CM27" s="5">
        <v>1804083</v>
      </c>
      <c r="CN27" s="5">
        <v>977706</v>
      </c>
      <c r="CO27" s="5">
        <v>691700</v>
      </c>
      <c r="CP27" s="5">
        <v>116639</v>
      </c>
      <c r="CR27" s="10">
        <v>132651.36</v>
      </c>
      <c r="CS27" s="10">
        <v>104525.72</v>
      </c>
      <c r="CT27" s="10">
        <v>24644.05</v>
      </c>
      <c r="CU27" s="10">
        <v>3481.59</v>
      </c>
      <c r="CV27" s="10"/>
      <c r="CW27" s="10">
        <f>SUM(CX27:CZ27)</f>
        <v>132651.36</v>
      </c>
      <c r="CX27" s="10">
        <v>30856.1</v>
      </c>
      <c r="CY27" s="10">
        <v>27119.97</v>
      </c>
      <c r="CZ27" s="10">
        <v>74675.29</v>
      </c>
      <c r="DB27" s="10">
        <f>SUM(DC27:DE27)</f>
        <v>177141.34999999998</v>
      </c>
      <c r="DC27" s="10">
        <v>132397.77</v>
      </c>
      <c r="DD27" s="10">
        <v>40158.43</v>
      </c>
      <c r="DE27" s="10">
        <v>4585.15</v>
      </c>
      <c r="DG27" s="10">
        <f>SUM(DH27:DJ27)</f>
        <v>177141.35</v>
      </c>
      <c r="DH27" s="10">
        <v>57741.12</v>
      </c>
      <c r="DI27" s="10">
        <v>37167.24</v>
      </c>
      <c r="DJ27" s="10">
        <v>82232.99</v>
      </c>
    </row>
    <row r="28" spans="1:114" ht="12">
      <c r="A28" s="2"/>
      <c r="B28" s="1">
        <v>1990</v>
      </c>
      <c r="C28" s="14">
        <f>CR28/E28</f>
        <v>7.311838314830629</v>
      </c>
      <c r="D28" s="14">
        <f>DB28/E28</f>
        <v>9.69610589239966</v>
      </c>
      <c r="E28" s="5">
        <v>17565</v>
      </c>
      <c r="F28" s="5">
        <v>16796</v>
      </c>
      <c r="G28" s="5">
        <v>715</v>
      </c>
      <c r="H28" s="1">
        <v>54</v>
      </c>
      <c r="J28" s="5">
        <f>SUM(K28:M28)</f>
        <v>17565</v>
      </c>
      <c r="K28" s="5">
        <v>3976</v>
      </c>
      <c r="L28" s="5">
        <v>4229</v>
      </c>
      <c r="M28" s="5">
        <v>9360</v>
      </c>
      <c r="N28" s="5"/>
      <c r="O28" s="5">
        <v>3477</v>
      </c>
      <c r="P28" s="5">
        <v>2915</v>
      </c>
      <c r="Q28" s="5">
        <v>2021</v>
      </c>
      <c r="R28" s="5">
        <v>2602</v>
      </c>
      <c r="S28" s="5">
        <v>3100</v>
      </c>
      <c r="T28" s="5">
        <v>2032</v>
      </c>
      <c r="U28" s="5">
        <v>646</v>
      </c>
      <c r="V28" s="5">
        <v>390</v>
      </c>
      <c r="W28" s="5">
        <v>185</v>
      </c>
      <c r="X28" s="5">
        <v>77</v>
      </c>
      <c r="Y28" s="5">
        <f>SUM(O28:X28)</f>
        <v>17445</v>
      </c>
      <c r="Z28" s="5"/>
      <c r="AA28" s="10">
        <v>1867.95</v>
      </c>
      <c r="AB28" s="10">
        <v>4145.74</v>
      </c>
      <c r="AC28" s="10">
        <v>4935.06</v>
      </c>
      <c r="AD28" s="10">
        <v>10080.06</v>
      </c>
      <c r="AE28" s="10">
        <v>21926.18</v>
      </c>
      <c r="AF28" s="10">
        <v>28205.01</v>
      </c>
      <c r="AG28" s="10">
        <v>15531.3</v>
      </c>
      <c r="AH28" s="10">
        <v>14628.64</v>
      </c>
      <c r="AI28" s="10">
        <v>12484.45</v>
      </c>
      <c r="AJ28" s="10">
        <v>14628.05</v>
      </c>
      <c r="AK28" s="10">
        <f>SUM(AA28:AJ28)</f>
        <v>128432.44</v>
      </c>
      <c r="AL28" s="5"/>
      <c r="AM28" s="5">
        <v>6543</v>
      </c>
      <c r="AN28" s="5">
        <v>2159</v>
      </c>
      <c r="AO28" s="5">
        <v>1916</v>
      </c>
      <c r="AP28" s="5">
        <v>1278</v>
      </c>
      <c r="AQ28" s="5">
        <v>2284</v>
      </c>
      <c r="AR28" s="5">
        <v>2685</v>
      </c>
      <c r="AS28" s="5">
        <v>663</v>
      </c>
      <c r="AT28" s="5">
        <v>37</v>
      </c>
      <c r="AU28" s="5">
        <f>SUM(AM28:AT28)</f>
        <v>17565</v>
      </c>
      <c r="AV28" s="5"/>
      <c r="AW28" s="5">
        <v>134368</v>
      </c>
      <c r="AX28" s="5">
        <v>166107</v>
      </c>
      <c r="AY28" s="5">
        <v>294053</v>
      </c>
      <c r="AZ28" s="5">
        <v>332040</v>
      </c>
      <c r="BA28" s="5">
        <v>901586</v>
      </c>
      <c r="BB28" s="5">
        <v>1862174</v>
      </c>
      <c r="BC28" s="5">
        <v>878880</v>
      </c>
      <c r="BD28" s="5">
        <v>164558</v>
      </c>
      <c r="BE28" s="5">
        <f>SUM(AW28:BD28)</f>
        <v>4733766</v>
      </c>
      <c r="BF28" s="5"/>
      <c r="BG28" s="10">
        <f t="shared" si="2"/>
        <v>20.536145499006572</v>
      </c>
      <c r="BH28" s="10">
        <f t="shared" si="2"/>
        <v>76.93700787401575</v>
      </c>
      <c r="BI28" s="10">
        <f t="shared" si="2"/>
        <v>153.47233820459292</v>
      </c>
      <c r="BJ28" s="10">
        <f t="shared" si="2"/>
        <v>259.81220657277</v>
      </c>
      <c r="BK28" s="10">
        <f t="shared" si="2"/>
        <v>394.7399299474606</v>
      </c>
      <c r="BL28" s="10">
        <f t="shared" si="2"/>
        <v>693.547113594041</v>
      </c>
      <c r="BM28" s="10">
        <f t="shared" si="2"/>
        <v>1325.6108597285067</v>
      </c>
      <c r="BN28" s="10">
        <f t="shared" si="2"/>
        <v>4447.513513513513</v>
      </c>
      <c r="BO28" s="10">
        <f t="shared" si="2"/>
        <v>269.4999146029035</v>
      </c>
      <c r="BP28" s="5"/>
      <c r="BQ28" s="5">
        <v>5533</v>
      </c>
      <c r="BR28" s="12">
        <f>BQ28*100/E28</f>
        <v>31.500142328494164</v>
      </c>
      <c r="BS28" s="10">
        <v>33957.12</v>
      </c>
      <c r="BT28" s="12">
        <f>BS28*100/CR28</f>
        <v>26.43967520978345</v>
      </c>
      <c r="BU28" s="5"/>
      <c r="BV28" s="5">
        <v>4962</v>
      </c>
      <c r="BW28" s="5"/>
      <c r="BX28" s="5">
        <v>563</v>
      </c>
      <c r="BY28" s="5">
        <v>138</v>
      </c>
      <c r="BZ28" s="5">
        <v>132</v>
      </c>
      <c r="CA28" s="5">
        <v>971</v>
      </c>
      <c r="CB28" s="5">
        <v>1575</v>
      </c>
      <c r="CC28" s="5">
        <v>728</v>
      </c>
      <c r="CD28" s="5">
        <v>1479</v>
      </c>
      <c r="CE28" s="5">
        <v>1139</v>
      </c>
      <c r="CF28" s="5"/>
      <c r="CG28" s="5">
        <v>216437</v>
      </c>
      <c r="CH28" s="5"/>
      <c r="CI28" s="5">
        <v>1654</v>
      </c>
      <c r="CJ28" s="5">
        <v>8444</v>
      </c>
      <c r="CK28" s="5">
        <v>727</v>
      </c>
      <c r="CL28" s="5">
        <v>480898</v>
      </c>
      <c r="CM28" s="5">
        <v>791255</v>
      </c>
      <c r="CN28" s="5">
        <v>471007</v>
      </c>
      <c r="CO28" s="5">
        <v>233612</v>
      </c>
      <c r="CP28" s="5">
        <v>55618</v>
      </c>
      <c r="CR28" s="10">
        <v>128432.44</v>
      </c>
      <c r="CS28" s="10">
        <v>108909.27</v>
      </c>
      <c r="CT28" s="10">
        <v>18974.38</v>
      </c>
      <c r="CU28" s="10">
        <v>548.79</v>
      </c>
      <c r="CV28" s="10"/>
      <c r="CW28" s="10">
        <f>SUM(CX28:CZ28)</f>
        <v>128432.44</v>
      </c>
      <c r="CX28" s="10">
        <v>27425.91</v>
      </c>
      <c r="CY28" s="10">
        <v>27309.68</v>
      </c>
      <c r="CZ28" s="10">
        <v>73696.85</v>
      </c>
      <c r="DB28" s="10">
        <f>SUM(DC28:DE28)</f>
        <v>170312.1</v>
      </c>
      <c r="DC28" s="10">
        <v>135569.9</v>
      </c>
      <c r="DD28" s="10">
        <v>34045.55</v>
      </c>
      <c r="DE28" s="10">
        <v>696.65</v>
      </c>
      <c r="DG28" s="10">
        <f>SUM(DH28:DJ28)</f>
        <v>170312.1</v>
      </c>
      <c r="DH28" s="10">
        <v>50966.03</v>
      </c>
      <c r="DI28" s="10">
        <v>36505.6</v>
      </c>
      <c r="DJ28" s="10">
        <v>82840.47</v>
      </c>
    </row>
    <row r="29" spans="1:114" ht="12">
      <c r="A29" s="2"/>
      <c r="B29" s="1">
        <v>2000</v>
      </c>
      <c r="C29" s="14">
        <f>CR29/E29</f>
        <v>9.724296966953373</v>
      </c>
      <c r="D29" s="14">
        <f>DB29/E29</f>
        <v>12.088243549117248</v>
      </c>
      <c r="E29" s="5">
        <v>11045</v>
      </c>
      <c r="F29" s="5">
        <v>10200</v>
      </c>
      <c r="G29" s="5">
        <v>842</v>
      </c>
      <c r="H29" s="1">
        <v>3</v>
      </c>
      <c r="J29" s="5">
        <f>SUM(K29:M29)</f>
        <v>11045</v>
      </c>
      <c r="K29" s="5">
        <v>1875</v>
      </c>
      <c r="L29" s="5">
        <v>2632</v>
      </c>
      <c r="M29" s="5">
        <v>6538</v>
      </c>
      <c r="N29" s="5"/>
      <c r="O29" s="5">
        <v>1558</v>
      </c>
      <c r="P29" s="5">
        <v>1686</v>
      </c>
      <c r="Q29" s="5">
        <v>1267</v>
      </c>
      <c r="R29" s="5">
        <v>1612</v>
      </c>
      <c r="S29" s="5">
        <v>2119</v>
      </c>
      <c r="T29" s="5">
        <v>1472</v>
      </c>
      <c r="U29" s="5">
        <v>557</v>
      </c>
      <c r="V29" s="5">
        <v>426</v>
      </c>
      <c r="W29" s="5">
        <v>231</v>
      </c>
      <c r="X29" s="5">
        <v>72</v>
      </c>
      <c r="Y29" s="5">
        <f>SUM(O29:X29)</f>
        <v>11000</v>
      </c>
      <c r="Z29" s="5"/>
      <c r="AA29" s="10">
        <v>888.27</v>
      </c>
      <c r="AB29" s="10">
        <v>2426.99</v>
      </c>
      <c r="AC29" s="10">
        <v>3111.17</v>
      </c>
      <c r="AD29" s="10">
        <v>6208.6</v>
      </c>
      <c r="AE29" s="10">
        <v>15059.58</v>
      </c>
      <c r="AF29" s="10">
        <v>20579.97</v>
      </c>
      <c r="AG29" s="10">
        <v>13680.3</v>
      </c>
      <c r="AH29" s="10">
        <v>16234.95</v>
      </c>
      <c r="AI29" s="10">
        <v>15581.68</v>
      </c>
      <c r="AJ29" s="10">
        <v>13633.35</v>
      </c>
      <c r="AK29" s="10">
        <f>SUM(AA29:AJ29)</f>
        <v>107404.86000000002</v>
      </c>
      <c r="AL29" s="5"/>
      <c r="AM29" s="5">
        <v>3691</v>
      </c>
      <c r="AN29" s="5">
        <v>1460</v>
      </c>
      <c r="AO29" s="5">
        <v>1479</v>
      </c>
      <c r="AP29" s="5">
        <v>933</v>
      </c>
      <c r="AQ29" s="5">
        <v>1368</v>
      </c>
      <c r="AR29" s="5">
        <v>1559</v>
      </c>
      <c r="AS29" s="5">
        <v>525</v>
      </c>
      <c r="AT29" s="5">
        <v>30</v>
      </c>
      <c r="AU29" s="5">
        <f>SUM(AM29:AT29)</f>
        <v>11045</v>
      </c>
      <c r="AV29" s="5"/>
      <c r="AW29" s="5">
        <v>75077</v>
      </c>
      <c r="AX29" s="5">
        <v>114438</v>
      </c>
      <c r="AY29" s="5">
        <v>224491</v>
      </c>
      <c r="AZ29" s="5">
        <v>239220</v>
      </c>
      <c r="BA29" s="5">
        <v>532683</v>
      </c>
      <c r="BB29" s="5">
        <v>1114902</v>
      </c>
      <c r="BC29" s="5">
        <v>691694</v>
      </c>
      <c r="BD29" s="5">
        <v>107492</v>
      </c>
      <c r="BE29" s="5">
        <f>SUM(AW29:BD29)</f>
        <v>3099997</v>
      </c>
      <c r="BF29" s="5"/>
      <c r="BG29" s="10">
        <f t="shared" si="2"/>
        <v>20.340558114332158</v>
      </c>
      <c r="BH29" s="10">
        <f t="shared" si="2"/>
        <v>78.38219178082191</v>
      </c>
      <c r="BI29" s="10">
        <f t="shared" si="2"/>
        <v>151.78566599053414</v>
      </c>
      <c r="BJ29" s="10">
        <f t="shared" si="2"/>
        <v>256.39871382636653</v>
      </c>
      <c r="BK29" s="10">
        <f t="shared" si="2"/>
        <v>389.3881578947368</v>
      </c>
      <c r="BL29" s="10">
        <f t="shared" si="2"/>
        <v>715.1391917896087</v>
      </c>
      <c r="BM29" s="10">
        <f t="shared" si="2"/>
        <v>1317.512380952381</v>
      </c>
      <c r="BN29" s="10">
        <f t="shared" si="2"/>
        <v>3583.0666666666666</v>
      </c>
      <c r="BO29" s="10">
        <f t="shared" si="2"/>
        <v>280.6697148030783</v>
      </c>
      <c r="BP29" s="5"/>
      <c r="BQ29" s="5">
        <v>4397</v>
      </c>
      <c r="BR29" s="12">
        <f>BQ29*100/E29</f>
        <v>39.80986871887732</v>
      </c>
      <c r="BS29" s="10">
        <v>28866.38</v>
      </c>
      <c r="BT29" s="12">
        <f>BS29*100/CR29</f>
        <v>26.876232602509795</v>
      </c>
      <c r="BU29" s="5"/>
      <c r="BV29" s="5">
        <v>2494</v>
      </c>
      <c r="BW29" s="5">
        <v>1</v>
      </c>
      <c r="BX29" s="5">
        <v>450</v>
      </c>
      <c r="BY29" s="5">
        <v>136</v>
      </c>
      <c r="BZ29" s="5">
        <v>99</v>
      </c>
      <c r="CA29" s="5">
        <v>470</v>
      </c>
      <c r="CB29" s="5">
        <v>873</v>
      </c>
      <c r="CC29" s="5">
        <v>338</v>
      </c>
      <c r="CD29" s="5">
        <v>808</v>
      </c>
      <c r="CE29" s="5">
        <v>503</v>
      </c>
      <c r="CF29" s="5"/>
      <c r="CG29" s="5">
        <v>160685</v>
      </c>
      <c r="CH29" s="5">
        <v>290</v>
      </c>
      <c r="CI29" s="5">
        <v>2105</v>
      </c>
      <c r="CJ29" s="5">
        <v>7510</v>
      </c>
      <c r="CK29" s="5">
        <v>594</v>
      </c>
      <c r="CL29" s="5">
        <v>411889</v>
      </c>
      <c r="CM29" s="5">
        <v>547888</v>
      </c>
      <c r="CN29" s="5">
        <v>229926</v>
      </c>
      <c r="CO29" s="5">
        <v>168096</v>
      </c>
      <c r="CP29" s="5">
        <v>35555</v>
      </c>
      <c r="CR29" s="10">
        <v>107404.86</v>
      </c>
      <c r="CS29" s="10">
        <v>91824.75</v>
      </c>
      <c r="CT29" s="10">
        <v>15468.48</v>
      </c>
      <c r="CU29" s="10">
        <v>111.63</v>
      </c>
      <c r="CV29" s="10"/>
      <c r="CW29" s="10">
        <f>SUM(CX29:CZ29)</f>
        <v>107404.85999999999</v>
      </c>
      <c r="CX29" s="10">
        <v>18334.69</v>
      </c>
      <c r="CY29" s="10">
        <v>21220.55</v>
      </c>
      <c r="CZ29" s="10">
        <v>67849.62</v>
      </c>
      <c r="DB29" s="10">
        <f>SUM(DC29:DE29)</f>
        <v>133514.65</v>
      </c>
      <c r="DC29" s="10">
        <v>109393.09</v>
      </c>
      <c r="DD29" s="10">
        <v>23978.21</v>
      </c>
      <c r="DE29" s="10">
        <v>143.35</v>
      </c>
      <c r="DG29" s="10">
        <f>SUM(DH29:DJ29)</f>
        <v>133514.65</v>
      </c>
      <c r="DH29" s="10">
        <v>29905.55</v>
      </c>
      <c r="DI29" s="10">
        <v>28402.95</v>
      </c>
      <c r="DJ29" s="10">
        <v>75206.15</v>
      </c>
    </row>
    <row r="30" spans="1:114" ht="12">
      <c r="A30" s="2"/>
      <c r="B30" s="1">
        <v>2010</v>
      </c>
      <c r="C30" s="14">
        <f>CR30/E30</f>
        <v>13.104577972207926</v>
      </c>
      <c r="D30" s="14">
        <f>DB30/E30</f>
        <v>16.634963973237262</v>
      </c>
      <c r="E30" s="5">
        <v>7772</v>
      </c>
      <c r="F30" s="5">
        <v>7452</v>
      </c>
      <c r="G30" s="5">
        <v>276</v>
      </c>
      <c r="H30" s="1">
        <v>44</v>
      </c>
      <c r="J30" s="5">
        <f>SUM(K30:M30)</f>
        <v>7772</v>
      </c>
      <c r="K30" s="5">
        <v>981</v>
      </c>
      <c r="L30" s="5">
        <v>1769</v>
      </c>
      <c r="M30" s="5">
        <v>5022</v>
      </c>
      <c r="N30" s="5"/>
      <c r="O30" s="5">
        <v>793</v>
      </c>
      <c r="P30" s="5">
        <v>1035</v>
      </c>
      <c r="Q30" s="5">
        <v>827</v>
      </c>
      <c r="R30" s="5">
        <v>1113</v>
      </c>
      <c r="S30" s="5">
        <v>1538</v>
      </c>
      <c r="T30" s="5">
        <v>1091</v>
      </c>
      <c r="U30" s="5">
        <v>461</v>
      </c>
      <c r="V30" s="5">
        <v>438</v>
      </c>
      <c r="W30" s="5">
        <v>333</v>
      </c>
      <c r="X30" s="5">
        <v>94</v>
      </c>
      <c r="Y30" s="5">
        <f>SUM(O30:X30)</f>
        <v>7723</v>
      </c>
      <c r="Z30" s="5"/>
      <c r="AA30" s="10">
        <v>459.38</v>
      </c>
      <c r="AB30" s="10">
        <v>1462.01</v>
      </c>
      <c r="AC30" s="10">
        <v>2020.89</v>
      </c>
      <c r="AD30" s="10">
        <v>4300.79</v>
      </c>
      <c r="AE30" s="10">
        <v>10939.08</v>
      </c>
      <c r="AF30" s="10">
        <v>15215.33</v>
      </c>
      <c r="AG30" s="10">
        <v>11317.85</v>
      </c>
      <c r="AH30" s="10">
        <v>16516.27</v>
      </c>
      <c r="AI30" s="10">
        <v>22419.74</v>
      </c>
      <c r="AJ30" s="10">
        <v>17197.44</v>
      </c>
      <c r="AK30" s="10">
        <f>SUM(AA30:AJ30)</f>
        <v>101848.78000000001</v>
      </c>
      <c r="AL30" s="5"/>
      <c r="AM30" s="5">
        <v>2658</v>
      </c>
      <c r="AN30" s="5">
        <v>1054</v>
      </c>
      <c r="AO30" s="5">
        <v>1149</v>
      </c>
      <c r="AP30" s="5">
        <v>624</v>
      </c>
      <c r="AQ30" s="5">
        <v>975</v>
      </c>
      <c r="AR30" s="5">
        <v>921</v>
      </c>
      <c r="AS30" s="5">
        <v>364</v>
      </c>
      <c r="AT30" s="5">
        <v>27</v>
      </c>
      <c r="AU30" s="5">
        <f>SUM(AM30:AT30)</f>
        <v>7772</v>
      </c>
      <c r="AV30" s="5"/>
      <c r="AW30" s="5">
        <v>52944</v>
      </c>
      <c r="AX30" s="5">
        <v>80412</v>
      </c>
      <c r="AY30" s="5">
        <v>172441</v>
      </c>
      <c r="AZ30" s="5">
        <v>156136</v>
      </c>
      <c r="BA30" s="5">
        <v>373533</v>
      </c>
      <c r="BB30" s="5">
        <v>657611</v>
      </c>
      <c r="BC30" s="5">
        <v>490985</v>
      </c>
      <c r="BD30" s="5">
        <v>147590</v>
      </c>
      <c r="BE30" s="5">
        <f>SUM(AW30:BD30)</f>
        <v>2131652</v>
      </c>
      <c r="BF30" s="5"/>
      <c r="BG30" s="10">
        <f t="shared" si="2"/>
        <v>19.918735891647856</v>
      </c>
      <c r="BH30" s="10">
        <f t="shared" si="2"/>
        <v>76.292220113852</v>
      </c>
      <c r="BI30" s="10">
        <f t="shared" si="2"/>
        <v>150.07919930374237</v>
      </c>
      <c r="BJ30" s="10">
        <f t="shared" si="2"/>
        <v>250.21794871794873</v>
      </c>
      <c r="BK30" s="10">
        <f t="shared" si="2"/>
        <v>383.1107692307692</v>
      </c>
      <c r="BL30" s="10">
        <f t="shared" si="2"/>
        <v>714.0184581976113</v>
      </c>
      <c r="BM30" s="10">
        <f t="shared" si="2"/>
        <v>1348.85989010989</v>
      </c>
      <c r="BN30" s="10">
        <f t="shared" si="2"/>
        <v>5466.2962962962965</v>
      </c>
      <c r="BO30" s="10">
        <f t="shared" si="2"/>
        <v>274.27328872876996</v>
      </c>
      <c r="BP30" s="5"/>
      <c r="BQ30" s="5">
        <v>3376</v>
      </c>
      <c r="BR30" s="12">
        <f>BQ30*100/E30</f>
        <v>43.43798250128667</v>
      </c>
      <c r="BS30" s="10">
        <v>34541.79</v>
      </c>
      <c r="BT30" s="12">
        <f>BS30*100/CR30</f>
        <v>33.914780324320034</v>
      </c>
      <c r="BU30" s="5"/>
      <c r="BV30" s="5">
        <v>1491</v>
      </c>
      <c r="BW30" s="5">
        <v>3</v>
      </c>
      <c r="BX30" s="5">
        <v>436</v>
      </c>
      <c r="BY30" s="5">
        <v>94</v>
      </c>
      <c r="BZ30" s="5">
        <v>40</v>
      </c>
      <c r="CA30" s="5">
        <v>215</v>
      </c>
      <c r="CB30" s="5">
        <v>75</v>
      </c>
      <c r="CC30" s="5">
        <v>36</v>
      </c>
      <c r="CD30" s="5">
        <v>44</v>
      </c>
      <c r="CE30" s="5">
        <v>33</v>
      </c>
      <c r="CF30" s="5"/>
      <c r="CG30" s="5">
        <v>140163</v>
      </c>
      <c r="CH30" s="5">
        <v>263</v>
      </c>
      <c r="CI30" s="5">
        <v>2798</v>
      </c>
      <c r="CJ30" s="5">
        <v>6054</v>
      </c>
      <c r="CK30" s="5">
        <v>477</v>
      </c>
      <c r="CL30" s="5">
        <v>332168</v>
      </c>
      <c r="CM30" s="5">
        <v>1619682</v>
      </c>
      <c r="CN30" s="5">
        <v>1098433</v>
      </c>
      <c r="CO30" s="5">
        <v>138058</v>
      </c>
      <c r="CP30" s="5">
        <v>381886</v>
      </c>
      <c r="CR30" s="10">
        <v>101848.78</v>
      </c>
      <c r="CS30" s="10">
        <v>88781.9</v>
      </c>
      <c r="CT30" s="10">
        <v>11612.77</v>
      </c>
      <c r="CU30" s="10">
        <v>1454.11</v>
      </c>
      <c r="CV30" s="10"/>
      <c r="CW30" s="10">
        <f>SUM(CX30:CZ30)</f>
        <v>101848.78</v>
      </c>
      <c r="CX30" s="10">
        <v>14987.36</v>
      </c>
      <c r="CY30" s="10">
        <v>18758.97</v>
      </c>
      <c r="CZ30" s="10">
        <v>68102.45</v>
      </c>
      <c r="DB30" s="10">
        <f>SUM(DC30:DE30)</f>
        <v>129286.94</v>
      </c>
      <c r="DC30" s="10">
        <v>108166.69</v>
      </c>
      <c r="DD30" s="10">
        <v>15156.78</v>
      </c>
      <c r="DE30" s="10">
        <v>5963.47</v>
      </c>
      <c r="DG30" s="10">
        <f>SUM(DH30:DJ30)</f>
        <v>129286.94</v>
      </c>
      <c r="DH30" s="10">
        <v>27457.54</v>
      </c>
      <c r="DI30" s="10">
        <v>26517.5</v>
      </c>
      <c r="DJ30" s="10">
        <v>75311.9</v>
      </c>
    </row>
    <row r="31" spans="1:114" ht="12">
      <c r="A31" s="3"/>
      <c r="B31" s="4"/>
      <c r="C31" s="4"/>
      <c r="D31" s="4"/>
      <c r="E31" s="6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</row>
    <row r="32" spans="1:114" ht="12">
      <c r="A32" s="2" t="s">
        <v>6</v>
      </c>
      <c r="B32" s="1">
        <v>1982</v>
      </c>
      <c r="C32" s="14">
        <f>CR32/E32</f>
        <v>6.637863017061496</v>
      </c>
      <c r="D32" s="14">
        <f>DB32/E32</f>
        <v>8.749621537580296</v>
      </c>
      <c r="E32" s="5">
        <v>24441</v>
      </c>
      <c r="F32" s="5">
        <v>21643</v>
      </c>
      <c r="G32" s="5">
        <v>1822</v>
      </c>
      <c r="H32" s="1">
        <v>976</v>
      </c>
      <c r="J32" s="5">
        <f>SUM(K32:M32)</f>
        <v>24441</v>
      </c>
      <c r="K32" s="5">
        <v>7015</v>
      </c>
      <c r="L32" s="5">
        <v>4675</v>
      </c>
      <c r="M32" s="5">
        <v>12751</v>
      </c>
      <c r="N32" s="5"/>
      <c r="O32" s="5">
        <v>4052</v>
      </c>
      <c r="P32" s="5">
        <v>3750</v>
      </c>
      <c r="Q32" s="5">
        <v>3122</v>
      </c>
      <c r="R32" s="5">
        <v>4263</v>
      </c>
      <c r="S32" s="5">
        <v>4936</v>
      </c>
      <c r="T32" s="5">
        <v>2639</v>
      </c>
      <c r="U32" s="5">
        <v>631</v>
      </c>
      <c r="V32" s="5">
        <v>395</v>
      </c>
      <c r="W32" s="5">
        <v>210</v>
      </c>
      <c r="X32" s="5">
        <v>73</v>
      </c>
      <c r="Y32" s="5">
        <f>SUM(O32:X32)</f>
        <v>24071</v>
      </c>
      <c r="Z32" s="5"/>
      <c r="AA32" s="10">
        <v>2097.8</v>
      </c>
      <c r="AB32" s="10">
        <v>5384.35</v>
      </c>
      <c r="AC32" s="10">
        <v>7623.31</v>
      </c>
      <c r="AD32" s="10">
        <v>16546.79</v>
      </c>
      <c r="AE32" s="10">
        <v>34574.62</v>
      </c>
      <c r="AF32" s="10">
        <v>35814.66</v>
      </c>
      <c r="AG32" s="10">
        <v>15102.32</v>
      </c>
      <c r="AH32" s="10">
        <v>14907.26</v>
      </c>
      <c r="AI32" s="10">
        <v>14225.17</v>
      </c>
      <c r="AJ32" s="10">
        <v>15959.73</v>
      </c>
      <c r="AK32" s="10">
        <f>SUM(AA32:AJ32)</f>
        <v>162236.01000000004</v>
      </c>
      <c r="AL32" s="5"/>
      <c r="AM32" s="5">
        <v>6653</v>
      </c>
      <c r="AN32" s="5">
        <v>2989</v>
      </c>
      <c r="AO32" s="5">
        <v>3268</v>
      </c>
      <c r="AP32" s="5">
        <v>2445</v>
      </c>
      <c r="AQ32" s="5">
        <v>3737</v>
      </c>
      <c r="AR32" s="5">
        <v>4352</v>
      </c>
      <c r="AS32" s="5">
        <v>898</v>
      </c>
      <c r="AT32" s="5">
        <v>99</v>
      </c>
      <c r="AU32" s="5">
        <f>SUM(AM32:AT32)</f>
        <v>24441</v>
      </c>
      <c r="AV32" s="5"/>
      <c r="AW32" s="5">
        <v>171544</v>
      </c>
      <c r="AX32" s="5">
        <v>230229</v>
      </c>
      <c r="AY32" s="5">
        <v>502153</v>
      </c>
      <c r="AZ32" s="5">
        <v>636630</v>
      </c>
      <c r="BA32" s="5">
        <v>1497455</v>
      </c>
      <c r="BB32" s="5">
        <v>2940615</v>
      </c>
      <c r="BC32" s="5">
        <v>1242472</v>
      </c>
      <c r="BD32" s="5">
        <v>444100</v>
      </c>
      <c r="BE32" s="5">
        <f>SUM(AW32:BD32)</f>
        <v>7665198</v>
      </c>
      <c r="BF32" s="5"/>
      <c r="BG32" s="10">
        <f aca="true" t="shared" si="3" ref="BG32:BO35">AW32/AM32</f>
        <v>25.78445813918533</v>
      </c>
      <c r="BH32" s="10">
        <f t="shared" si="3"/>
        <v>77.02542656406825</v>
      </c>
      <c r="BI32" s="10">
        <f t="shared" si="3"/>
        <v>153.65758873929008</v>
      </c>
      <c r="BJ32" s="10">
        <f t="shared" si="3"/>
        <v>260.3803680981595</v>
      </c>
      <c r="BK32" s="10">
        <f t="shared" si="3"/>
        <v>400.7104629381857</v>
      </c>
      <c r="BL32" s="10">
        <f t="shared" si="3"/>
        <v>675.6927849264706</v>
      </c>
      <c r="BM32" s="10">
        <f t="shared" si="3"/>
        <v>1383.599109131403</v>
      </c>
      <c r="BN32" s="10">
        <f t="shared" si="3"/>
        <v>4485.858585858586</v>
      </c>
      <c r="BO32" s="10">
        <f t="shared" si="3"/>
        <v>313.62047379403464</v>
      </c>
      <c r="BP32" s="5"/>
      <c r="BQ32" s="5">
        <v>6395</v>
      </c>
      <c r="BR32" s="12">
        <f>BQ32*100/E32</f>
        <v>26.165050529847388</v>
      </c>
      <c r="BS32" s="10">
        <v>32642.9</v>
      </c>
      <c r="BT32" s="12">
        <f>BS32*100/CR32</f>
        <v>20.120625501083268</v>
      </c>
      <c r="BU32" s="5"/>
      <c r="BV32" s="5">
        <v>7232</v>
      </c>
      <c r="BW32" s="5">
        <v>4</v>
      </c>
      <c r="BX32" s="5">
        <v>420</v>
      </c>
      <c r="BY32" s="5">
        <v>142</v>
      </c>
      <c r="BZ32" s="5">
        <v>377</v>
      </c>
      <c r="CA32" s="5">
        <v>2646</v>
      </c>
      <c r="CB32" s="5">
        <v>5138</v>
      </c>
      <c r="CC32" s="5">
        <v>3365</v>
      </c>
      <c r="CD32" s="5">
        <v>4739</v>
      </c>
      <c r="CE32" s="5">
        <v>3499</v>
      </c>
      <c r="CF32" s="5"/>
      <c r="CG32" s="5">
        <v>183508</v>
      </c>
      <c r="CH32" s="5">
        <v>9</v>
      </c>
      <c r="CI32" s="5">
        <v>998</v>
      </c>
      <c r="CJ32" s="5">
        <v>6906</v>
      </c>
      <c r="CK32" s="5">
        <v>1372</v>
      </c>
      <c r="CL32" s="5">
        <v>721087</v>
      </c>
      <c r="CM32" s="5">
        <v>661244</v>
      </c>
      <c r="CN32" s="5">
        <v>129831</v>
      </c>
      <c r="CO32" s="5">
        <v>353183</v>
      </c>
      <c r="CP32" s="5">
        <v>196245</v>
      </c>
      <c r="CR32" s="10">
        <v>162236.01</v>
      </c>
      <c r="CS32" s="10">
        <v>119116.49</v>
      </c>
      <c r="CT32" s="10">
        <v>35842.24</v>
      </c>
      <c r="CU32" s="10">
        <v>7277.28</v>
      </c>
      <c r="CV32" s="10"/>
      <c r="CW32" s="10">
        <f>SUM(CX32:CZ32)</f>
        <v>162236.01</v>
      </c>
      <c r="CX32" s="10">
        <v>41937.76</v>
      </c>
      <c r="CY32" s="10">
        <v>24682.44</v>
      </c>
      <c r="CZ32" s="10">
        <v>95615.81</v>
      </c>
      <c r="DB32" s="10">
        <f>SUM(DC32:DE32)</f>
        <v>213849.5</v>
      </c>
      <c r="DC32" s="10">
        <v>157036.57</v>
      </c>
      <c r="DD32" s="10">
        <v>47836.31</v>
      </c>
      <c r="DE32" s="10">
        <v>8976.62</v>
      </c>
      <c r="DG32" s="10">
        <f>SUM(DH32:DJ32)</f>
        <v>213849.5</v>
      </c>
      <c r="DH32" s="10">
        <v>73447.85</v>
      </c>
      <c r="DI32" s="10">
        <v>33301.71</v>
      </c>
      <c r="DJ32" s="10">
        <v>107099.94</v>
      </c>
    </row>
    <row r="33" spans="1:114" ht="12">
      <c r="A33" s="2"/>
      <c r="B33" s="1">
        <v>1990</v>
      </c>
      <c r="C33" s="14">
        <f>CR33/E33</f>
        <v>7.90938582920792</v>
      </c>
      <c r="D33" s="14">
        <f>DB33/E33</f>
        <v>10.292994533828383</v>
      </c>
      <c r="E33" s="5">
        <v>19392</v>
      </c>
      <c r="F33" s="5">
        <v>17970</v>
      </c>
      <c r="G33" s="5">
        <v>1241</v>
      </c>
      <c r="H33" s="1">
        <v>181</v>
      </c>
      <c r="J33" s="5">
        <f>SUM(K33:M33)</f>
        <v>19392</v>
      </c>
      <c r="K33" s="5">
        <v>4854</v>
      </c>
      <c r="L33" s="5">
        <v>3978</v>
      </c>
      <c r="M33" s="5">
        <v>10560</v>
      </c>
      <c r="N33" s="5"/>
      <c r="O33" s="5">
        <v>2921</v>
      </c>
      <c r="P33" s="5">
        <v>2900</v>
      </c>
      <c r="Q33" s="5">
        <v>2367</v>
      </c>
      <c r="R33" s="5">
        <v>3265</v>
      </c>
      <c r="S33" s="5">
        <v>3809</v>
      </c>
      <c r="T33" s="5">
        <v>2395</v>
      </c>
      <c r="U33" s="5">
        <v>707</v>
      </c>
      <c r="V33" s="5">
        <v>507</v>
      </c>
      <c r="W33" s="5">
        <v>253</v>
      </c>
      <c r="X33" s="5">
        <v>82</v>
      </c>
      <c r="Y33" s="5">
        <f>SUM(O33:X33)</f>
        <v>19206</v>
      </c>
      <c r="Z33" s="5"/>
      <c r="AA33" s="10">
        <v>1603.17</v>
      </c>
      <c r="AB33" s="10">
        <v>4130.47</v>
      </c>
      <c r="AC33" s="10">
        <v>5731.75</v>
      </c>
      <c r="AD33" s="10">
        <v>12554.4</v>
      </c>
      <c r="AE33" s="10">
        <v>26651.13</v>
      </c>
      <c r="AF33" s="10">
        <v>32761.42</v>
      </c>
      <c r="AG33" s="10">
        <v>17152.95</v>
      </c>
      <c r="AH33" s="10">
        <v>18786.06</v>
      </c>
      <c r="AI33" s="10">
        <v>16937.04</v>
      </c>
      <c r="AJ33" s="10">
        <v>17070.42</v>
      </c>
      <c r="AK33" s="10">
        <f>SUM(AA33:AJ33)</f>
        <v>153378.81</v>
      </c>
      <c r="AL33" s="5"/>
      <c r="AM33" s="5">
        <v>6853</v>
      </c>
      <c r="AN33" s="5">
        <v>2414</v>
      </c>
      <c r="AO33" s="5">
        <v>2572</v>
      </c>
      <c r="AP33" s="5">
        <v>1753</v>
      </c>
      <c r="AQ33" s="5">
        <v>2581</v>
      </c>
      <c r="AR33" s="5">
        <v>2593</v>
      </c>
      <c r="AS33" s="5">
        <v>563</v>
      </c>
      <c r="AT33" s="5">
        <v>63</v>
      </c>
      <c r="AU33" s="5">
        <f>SUM(AM33:AT33)</f>
        <v>19392</v>
      </c>
      <c r="AV33" s="5"/>
      <c r="AW33" s="5">
        <v>141997</v>
      </c>
      <c r="AX33" s="5">
        <v>186594</v>
      </c>
      <c r="AY33" s="5">
        <v>396603</v>
      </c>
      <c r="AZ33" s="5">
        <v>455366</v>
      </c>
      <c r="BA33" s="5">
        <v>1029835</v>
      </c>
      <c r="BB33" s="5">
        <v>1772141</v>
      </c>
      <c r="BC33" s="5">
        <v>749253</v>
      </c>
      <c r="BD33" s="5">
        <v>260383</v>
      </c>
      <c r="BE33" s="5">
        <f>SUM(AW33:BD33)</f>
        <v>4992172</v>
      </c>
      <c r="BF33" s="5"/>
      <c r="BG33" s="10">
        <f t="shared" si="3"/>
        <v>20.72041441704363</v>
      </c>
      <c r="BH33" s="10">
        <f t="shared" si="3"/>
        <v>77.29660314830157</v>
      </c>
      <c r="BI33" s="10">
        <f t="shared" si="3"/>
        <v>154.200233281493</v>
      </c>
      <c r="BJ33" s="10">
        <f t="shared" si="3"/>
        <v>259.7638334284084</v>
      </c>
      <c r="BK33" s="10">
        <f t="shared" si="3"/>
        <v>399.0061991476172</v>
      </c>
      <c r="BL33" s="10">
        <f t="shared" si="3"/>
        <v>683.4327034323178</v>
      </c>
      <c r="BM33" s="10">
        <f t="shared" si="3"/>
        <v>1330.822380106572</v>
      </c>
      <c r="BN33" s="10">
        <f t="shared" si="3"/>
        <v>4133.063492063492</v>
      </c>
      <c r="BO33" s="10">
        <f t="shared" si="3"/>
        <v>257.4346122112211</v>
      </c>
      <c r="BP33" s="5"/>
      <c r="BQ33" s="5">
        <v>5636</v>
      </c>
      <c r="BR33" s="12">
        <f>BQ33*100/E33</f>
        <v>29.063531353135314</v>
      </c>
      <c r="BS33" s="10">
        <v>42657.41</v>
      </c>
      <c r="BT33" s="12">
        <f>BS33*100/CR33</f>
        <v>27.811801382472584</v>
      </c>
      <c r="BU33" s="5"/>
      <c r="BV33" s="5">
        <v>4403</v>
      </c>
      <c r="BW33" s="5">
        <v>3</v>
      </c>
      <c r="BX33" s="5">
        <v>633</v>
      </c>
      <c r="BY33" s="5">
        <v>142</v>
      </c>
      <c r="BZ33" s="5">
        <v>223</v>
      </c>
      <c r="CA33" s="5">
        <v>1034</v>
      </c>
      <c r="CB33" s="5">
        <v>2218</v>
      </c>
      <c r="CC33" s="5">
        <v>1373</v>
      </c>
      <c r="CD33" s="5">
        <v>2105</v>
      </c>
      <c r="CE33" s="5">
        <v>1400</v>
      </c>
      <c r="CF33" s="5"/>
      <c r="CG33" s="5">
        <v>157221</v>
      </c>
      <c r="CH33" s="5">
        <v>27</v>
      </c>
      <c r="CI33" s="5">
        <v>2119</v>
      </c>
      <c r="CJ33" s="5">
        <v>7590</v>
      </c>
      <c r="CK33" s="5">
        <v>1541</v>
      </c>
      <c r="CL33" s="5">
        <v>563210</v>
      </c>
      <c r="CM33" s="5">
        <v>824702</v>
      </c>
      <c r="CN33" s="5">
        <v>200182</v>
      </c>
      <c r="CO33" s="5">
        <v>373473</v>
      </c>
      <c r="CP33" s="5">
        <v>145887</v>
      </c>
      <c r="CR33" s="10">
        <v>153378.81</v>
      </c>
      <c r="CS33" s="10">
        <v>124883.33</v>
      </c>
      <c r="CT33" s="10">
        <v>26856.67</v>
      </c>
      <c r="CU33" s="10">
        <v>1638.81</v>
      </c>
      <c r="CV33" s="10"/>
      <c r="CW33" s="10">
        <f>SUM(CX33:CZ33)</f>
        <v>153378.81</v>
      </c>
      <c r="CX33" s="10">
        <v>38456.29</v>
      </c>
      <c r="CY33" s="10">
        <v>23801.15</v>
      </c>
      <c r="CZ33" s="10">
        <v>91121.37</v>
      </c>
      <c r="DB33" s="10">
        <f>SUM(DC33:DE33)</f>
        <v>199601.75</v>
      </c>
      <c r="DC33" s="10">
        <v>160881.85</v>
      </c>
      <c r="DD33" s="10">
        <v>36463.53</v>
      </c>
      <c r="DE33" s="10">
        <v>2256.37</v>
      </c>
      <c r="DG33" s="10">
        <f>SUM(DH33:DJ33)</f>
        <v>199601.75</v>
      </c>
      <c r="DH33" s="10">
        <v>65233.15</v>
      </c>
      <c r="DI33" s="10">
        <v>31469.34</v>
      </c>
      <c r="DJ33" s="10">
        <v>102899.26</v>
      </c>
    </row>
    <row r="34" spans="1:114" ht="12">
      <c r="A34" s="2"/>
      <c r="B34" s="1">
        <v>2000</v>
      </c>
      <c r="C34" s="14">
        <f>CR34/E34</f>
        <v>9.643309170244212</v>
      </c>
      <c r="D34" s="14">
        <f>DB34/E34</f>
        <v>12.432599056935747</v>
      </c>
      <c r="E34" s="5">
        <v>14209</v>
      </c>
      <c r="F34" s="5">
        <v>12873</v>
      </c>
      <c r="G34" s="5">
        <v>1328</v>
      </c>
      <c r="H34" s="1">
        <v>8</v>
      </c>
      <c r="J34" s="5">
        <f>SUM(K34:M34)</f>
        <v>14209</v>
      </c>
      <c r="K34" s="5">
        <v>3196</v>
      </c>
      <c r="L34" s="5">
        <v>3024</v>
      </c>
      <c r="M34" s="5">
        <v>7989</v>
      </c>
      <c r="N34" s="5"/>
      <c r="O34" s="5">
        <v>1903</v>
      </c>
      <c r="P34" s="5">
        <v>2039</v>
      </c>
      <c r="Q34" s="5">
        <v>1651</v>
      </c>
      <c r="R34" s="5">
        <v>2326</v>
      </c>
      <c r="S34" s="5">
        <v>2806</v>
      </c>
      <c r="T34" s="5">
        <v>1855</v>
      </c>
      <c r="U34" s="5">
        <v>677</v>
      </c>
      <c r="V34" s="5">
        <v>484</v>
      </c>
      <c r="W34" s="5">
        <v>286</v>
      </c>
      <c r="X34" s="5">
        <v>108</v>
      </c>
      <c r="Y34" s="5">
        <f>SUM(O34:X34)</f>
        <v>14135</v>
      </c>
      <c r="Z34" s="5"/>
      <c r="AA34" s="10">
        <v>1049.72</v>
      </c>
      <c r="AB34" s="10">
        <v>2935.55</v>
      </c>
      <c r="AC34" s="10">
        <v>4009.49</v>
      </c>
      <c r="AD34" s="10">
        <v>9020.24</v>
      </c>
      <c r="AE34" s="10">
        <v>19773.36</v>
      </c>
      <c r="AF34" s="10">
        <v>25702.74</v>
      </c>
      <c r="AG34" s="10">
        <v>16383.01</v>
      </c>
      <c r="AH34" s="10">
        <v>18519.41</v>
      </c>
      <c r="AI34" s="10">
        <v>19389.97</v>
      </c>
      <c r="AJ34" s="10">
        <v>20238.29</v>
      </c>
      <c r="AK34" s="10">
        <f>SUM(AA34:AJ34)</f>
        <v>137021.78</v>
      </c>
      <c r="AL34" s="5"/>
      <c r="AM34" s="5">
        <v>4835</v>
      </c>
      <c r="AN34" s="5">
        <v>1828</v>
      </c>
      <c r="AO34" s="5">
        <v>2113</v>
      </c>
      <c r="AP34" s="5">
        <v>1443</v>
      </c>
      <c r="AQ34" s="5">
        <v>1763</v>
      </c>
      <c r="AR34" s="5">
        <v>1647</v>
      </c>
      <c r="AS34" s="5">
        <v>539</v>
      </c>
      <c r="AT34" s="5">
        <v>41</v>
      </c>
      <c r="AU34" s="5">
        <f>SUM(AM34:AT34)</f>
        <v>14209</v>
      </c>
      <c r="AV34" s="5"/>
      <c r="AW34" s="5">
        <v>101621</v>
      </c>
      <c r="AX34" s="5">
        <v>143253</v>
      </c>
      <c r="AY34" s="5">
        <v>326809</v>
      </c>
      <c r="AZ34" s="5">
        <v>376248</v>
      </c>
      <c r="BA34" s="5">
        <v>688662</v>
      </c>
      <c r="BB34" s="5">
        <v>1147767</v>
      </c>
      <c r="BC34" s="5">
        <v>718082</v>
      </c>
      <c r="BD34" s="5">
        <v>175823</v>
      </c>
      <c r="BE34" s="5">
        <f>SUM(AW34:BD34)</f>
        <v>3678265</v>
      </c>
      <c r="BF34" s="5"/>
      <c r="BG34" s="10">
        <f t="shared" si="3"/>
        <v>21.01778697001034</v>
      </c>
      <c r="BH34" s="10">
        <f t="shared" si="3"/>
        <v>78.3659737417943</v>
      </c>
      <c r="BI34" s="10">
        <f t="shared" si="3"/>
        <v>154.6658778987222</v>
      </c>
      <c r="BJ34" s="10">
        <f t="shared" si="3"/>
        <v>260.7401247401247</v>
      </c>
      <c r="BK34" s="10">
        <f t="shared" si="3"/>
        <v>390.61939875212704</v>
      </c>
      <c r="BL34" s="10">
        <f t="shared" si="3"/>
        <v>696.8834244080145</v>
      </c>
      <c r="BM34" s="10">
        <f t="shared" si="3"/>
        <v>1332.2486085343228</v>
      </c>
      <c r="BN34" s="10">
        <f t="shared" si="3"/>
        <v>4288.365853658536</v>
      </c>
      <c r="BO34" s="10">
        <f t="shared" si="3"/>
        <v>258.8686747835879</v>
      </c>
      <c r="BP34" s="5"/>
      <c r="BQ34" s="5">
        <v>4467</v>
      </c>
      <c r="BR34" s="12">
        <f>BQ34*100/E34</f>
        <v>31.437821099303257</v>
      </c>
      <c r="BS34" s="10">
        <v>23069.06</v>
      </c>
      <c r="BT34" s="12">
        <f>BS34*100/CR34</f>
        <v>16.83605336319525</v>
      </c>
      <c r="BU34" s="5"/>
      <c r="BV34" s="5">
        <v>2160</v>
      </c>
      <c r="BW34" s="5">
        <v>1</v>
      </c>
      <c r="BX34" s="5">
        <v>522</v>
      </c>
      <c r="BY34" s="5">
        <v>121</v>
      </c>
      <c r="BZ34" s="5">
        <v>156</v>
      </c>
      <c r="CA34" s="5">
        <v>470</v>
      </c>
      <c r="CB34" s="5">
        <v>1146</v>
      </c>
      <c r="CC34" s="5">
        <v>675</v>
      </c>
      <c r="CD34" s="5">
        <v>1049</v>
      </c>
      <c r="CE34" s="5">
        <v>666</v>
      </c>
      <c r="CF34" s="5"/>
      <c r="CG34" s="5">
        <v>109232</v>
      </c>
      <c r="CH34" s="5">
        <v>1</v>
      </c>
      <c r="CI34" s="5">
        <v>2039</v>
      </c>
      <c r="CJ34" s="5">
        <v>5826</v>
      </c>
      <c r="CK34" s="5">
        <v>983</v>
      </c>
      <c r="CL34" s="5">
        <v>491626</v>
      </c>
      <c r="CM34" s="5">
        <v>1018614</v>
      </c>
      <c r="CN34" s="5">
        <v>523975</v>
      </c>
      <c r="CO34" s="5">
        <v>302225</v>
      </c>
      <c r="CP34" s="5">
        <v>74196</v>
      </c>
      <c r="CR34" s="10">
        <v>137021.78</v>
      </c>
      <c r="CS34" s="10">
        <v>116965</v>
      </c>
      <c r="CT34" s="10">
        <v>19996.36</v>
      </c>
      <c r="CU34" s="10">
        <v>60.42</v>
      </c>
      <c r="CV34" s="10"/>
      <c r="CW34" s="10">
        <f>SUM(CX34:CZ34)</f>
        <v>137021.78</v>
      </c>
      <c r="CX34" s="10">
        <v>30268.69</v>
      </c>
      <c r="CY34" s="10">
        <v>20114.9</v>
      </c>
      <c r="CZ34" s="10">
        <v>86638.19</v>
      </c>
      <c r="DB34" s="10">
        <f>SUM(DC34:DE34)</f>
        <v>176654.80000000002</v>
      </c>
      <c r="DC34" s="10">
        <v>146292.56</v>
      </c>
      <c r="DD34" s="10">
        <v>30240.26</v>
      </c>
      <c r="DE34" s="10">
        <v>121.98</v>
      </c>
      <c r="DG34" s="10">
        <f>SUM(DH34:DJ34)</f>
        <v>176654.8</v>
      </c>
      <c r="DH34" s="10">
        <v>52845.02</v>
      </c>
      <c r="DI34" s="10">
        <v>26454.42</v>
      </c>
      <c r="DJ34" s="10">
        <v>97355.36</v>
      </c>
    </row>
    <row r="35" spans="1:114" ht="12">
      <c r="A35" s="2"/>
      <c r="B35" s="1">
        <v>2010</v>
      </c>
      <c r="C35" s="14">
        <f>CR35/E35</f>
        <v>12.09293559707863</v>
      </c>
      <c r="D35" s="14">
        <f>DB35/E35</f>
        <v>15.033581523285594</v>
      </c>
      <c r="E35" s="5">
        <v>10543</v>
      </c>
      <c r="F35" s="5">
        <v>9770</v>
      </c>
      <c r="G35" s="5">
        <v>746</v>
      </c>
      <c r="H35" s="1">
        <v>27</v>
      </c>
      <c r="J35" s="5">
        <f>SUM(K35:M35)</f>
        <v>10543</v>
      </c>
      <c r="K35" s="5">
        <v>2083</v>
      </c>
      <c r="L35" s="5">
        <v>2038</v>
      </c>
      <c r="M35" s="5">
        <v>6422</v>
      </c>
      <c r="N35" s="5"/>
      <c r="O35" s="5">
        <v>1017</v>
      </c>
      <c r="P35" s="5">
        <v>1347</v>
      </c>
      <c r="Q35" s="5">
        <v>1094</v>
      </c>
      <c r="R35" s="5">
        <v>1655</v>
      </c>
      <c r="S35" s="5">
        <v>2225</v>
      </c>
      <c r="T35" s="5">
        <v>1549</v>
      </c>
      <c r="U35" s="5">
        <v>561</v>
      </c>
      <c r="V35" s="5">
        <v>518</v>
      </c>
      <c r="W35" s="5">
        <v>321</v>
      </c>
      <c r="X35" s="5">
        <v>132</v>
      </c>
      <c r="Y35" s="5">
        <f>SUM(O35:X35)</f>
        <v>10419</v>
      </c>
      <c r="Z35" s="5"/>
      <c r="AA35" s="10">
        <v>566.58</v>
      </c>
      <c r="AB35" s="10">
        <v>1921.43</v>
      </c>
      <c r="AC35" s="10">
        <v>2627.71</v>
      </c>
      <c r="AD35" s="10">
        <v>6433.16</v>
      </c>
      <c r="AE35" s="10">
        <v>15641.84</v>
      </c>
      <c r="AF35" s="10">
        <v>21533.47</v>
      </c>
      <c r="AG35" s="10">
        <v>13653.14</v>
      </c>
      <c r="AH35" s="10">
        <v>19847.26</v>
      </c>
      <c r="AI35" s="10">
        <v>21485.65</v>
      </c>
      <c r="AJ35" s="10">
        <v>23785.58</v>
      </c>
      <c r="AK35" s="10">
        <f>SUM(AA35:AJ35)</f>
        <v>127495.81999999999</v>
      </c>
      <c r="AL35" s="5"/>
      <c r="AM35" s="5">
        <v>3437</v>
      </c>
      <c r="AN35" s="5">
        <v>1349</v>
      </c>
      <c r="AO35" s="5">
        <v>1499</v>
      </c>
      <c r="AP35" s="5">
        <v>1185</v>
      </c>
      <c r="AQ35" s="5">
        <v>1497</v>
      </c>
      <c r="AR35" s="5">
        <v>1140</v>
      </c>
      <c r="AS35" s="5">
        <v>392</v>
      </c>
      <c r="AT35" s="5">
        <v>44</v>
      </c>
      <c r="AU35" s="5">
        <f>SUM(AM35:AT35)</f>
        <v>10543</v>
      </c>
      <c r="AV35" s="5"/>
      <c r="AW35" s="5">
        <v>66557</v>
      </c>
      <c r="AX35" s="5">
        <v>102726</v>
      </c>
      <c r="AY35" s="5">
        <v>226099</v>
      </c>
      <c r="AZ35" s="5">
        <v>301073</v>
      </c>
      <c r="BA35" s="5">
        <v>576370</v>
      </c>
      <c r="BB35" s="5">
        <v>795574</v>
      </c>
      <c r="BC35" s="5">
        <v>536904</v>
      </c>
      <c r="BD35" s="5">
        <v>191684</v>
      </c>
      <c r="BE35" s="5">
        <f>SUM(AW35:BD35)</f>
        <v>2796987</v>
      </c>
      <c r="BF35" s="5"/>
      <c r="BG35" s="10">
        <f t="shared" si="3"/>
        <v>19.364853069537386</v>
      </c>
      <c r="BH35" s="10">
        <f t="shared" si="3"/>
        <v>76.14974054855449</v>
      </c>
      <c r="BI35" s="10">
        <f t="shared" si="3"/>
        <v>150.83322214809874</v>
      </c>
      <c r="BJ35" s="10">
        <f t="shared" si="3"/>
        <v>254.07004219409282</v>
      </c>
      <c r="BK35" s="10">
        <f t="shared" si="3"/>
        <v>385.01670006680024</v>
      </c>
      <c r="BL35" s="10">
        <f t="shared" si="3"/>
        <v>697.8719298245614</v>
      </c>
      <c r="BM35" s="10">
        <f t="shared" si="3"/>
        <v>1369.6530612244899</v>
      </c>
      <c r="BN35" s="10">
        <f t="shared" si="3"/>
        <v>4356.454545454545</v>
      </c>
      <c r="BO35" s="10">
        <f t="shared" si="3"/>
        <v>265.2932751588732</v>
      </c>
      <c r="BP35" s="5"/>
      <c r="BQ35" s="5">
        <v>3582</v>
      </c>
      <c r="BR35" s="12">
        <f>BQ35*100/E35</f>
        <v>33.97514938821967</v>
      </c>
      <c r="BS35" s="10">
        <v>23894.64</v>
      </c>
      <c r="BT35" s="12">
        <f>BS35*100/CR35</f>
        <v>18.741508545142892</v>
      </c>
      <c r="BU35" s="5"/>
      <c r="BV35" s="5">
        <v>1295</v>
      </c>
      <c r="BW35" s="5">
        <v>4</v>
      </c>
      <c r="BX35" s="5">
        <v>664</v>
      </c>
      <c r="BY35" s="5">
        <v>86</v>
      </c>
      <c r="BZ35" s="5">
        <v>81</v>
      </c>
      <c r="CA35" s="5">
        <v>169</v>
      </c>
      <c r="CB35" s="5">
        <v>143</v>
      </c>
      <c r="CC35" s="5">
        <v>89</v>
      </c>
      <c r="CD35" s="5">
        <v>100</v>
      </c>
      <c r="CE35" s="5">
        <v>54</v>
      </c>
      <c r="CF35" s="5"/>
      <c r="CG35" s="5">
        <v>94857</v>
      </c>
      <c r="CH35" s="5">
        <v>212</v>
      </c>
      <c r="CI35" s="5">
        <v>2451</v>
      </c>
      <c r="CJ35" s="5">
        <v>4231</v>
      </c>
      <c r="CK35" s="5">
        <v>1452</v>
      </c>
      <c r="CL35" s="5">
        <v>338238</v>
      </c>
      <c r="CM35" s="5">
        <v>889259</v>
      </c>
      <c r="CN35" s="5">
        <v>417871</v>
      </c>
      <c r="CO35" s="5">
        <v>155844</v>
      </c>
      <c r="CP35" s="5">
        <v>21052</v>
      </c>
      <c r="CR35" s="10">
        <v>127495.82</v>
      </c>
      <c r="CS35" s="10">
        <v>110116.53</v>
      </c>
      <c r="CT35" s="10">
        <v>15910.97</v>
      </c>
      <c r="CU35" s="10">
        <v>1468.32</v>
      </c>
      <c r="CV35" s="10"/>
      <c r="CW35" s="10">
        <f>SUM(CX35:CZ35)</f>
        <v>127495.81999999999</v>
      </c>
      <c r="CX35" s="10">
        <v>23592.79</v>
      </c>
      <c r="CY35" s="10">
        <v>18785.52</v>
      </c>
      <c r="CZ35" s="10">
        <v>85117.51</v>
      </c>
      <c r="DB35" s="10">
        <f>SUM(DC35:DE35)</f>
        <v>158499.05000000002</v>
      </c>
      <c r="DC35" s="10">
        <v>135041.41</v>
      </c>
      <c r="DD35" s="10">
        <v>20243.86</v>
      </c>
      <c r="DE35" s="10">
        <v>3213.78</v>
      </c>
      <c r="DG35" s="10">
        <f>SUM(DH35:DJ35)</f>
        <v>158499.05</v>
      </c>
      <c r="DH35" s="10">
        <v>38446.01</v>
      </c>
      <c r="DI35" s="10">
        <v>25515.41</v>
      </c>
      <c r="DJ35" s="10">
        <v>94537.63</v>
      </c>
    </row>
    <row r="36" spans="1:114" ht="12">
      <c r="A36" s="3"/>
      <c r="B36" s="4"/>
      <c r="C36" s="4"/>
      <c r="D36" s="4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</row>
    <row r="37" spans="1:114" ht="12">
      <c r="A37" s="2" t="s">
        <v>7</v>
      </c>
      <c r="B37" s="1">
        <v>1982</v>
      </c>
      <c r="C37" s="14">
        <f>CR37/E37</f>
        <v>8.328058839921972</v>
      </c>
      <c r="D37" s="14">
        <f>DB37/E37</f>
        <v>11.436470400891753</v>
      </c>
      <c r="E37" s="5">
        <v>25119</v>
      </c>
      <c r="F37" s="5">
        <v>21358</v>
      </c>
      <c r="G37" s="5">
        <v>2176</v>
      </c>
      <c r="H37" s="1">
        <v>1585</v>
      </c>
      <c r="J37" s="5">
        <f>SUM(K37:M37)</f>
        <v>25119</v>
      </c>
      <c r="K37" s="5">
        <v>4484</v>
      </c>
      <c r="L37" s="5">
        <v>7284</v>
      </c>
      <c r="M37" s="5">
        <v>13351</v>
      </c>
      <c r="N37" s="5"/>
      <c r="O37" s="5">
        <v>3305</v>
      </c>
      <c r="P37" s="5">
        <v>3704</v>
      </c>
      <c r="Q37" s="5">
        <v>3011</v>
      </c>
      <c r="R37" s="5">
        <v>4344</v>
      </c>
      <c r="S37" s="5">
        <v>5538</v>
      </c>
      <c r="T37" s="5">
        <v>3452</v>
      </c>
      <c r="U37" s="5">
        <v>768</v>
      </c>
      <c r="V37" s="5">
        <v>478</v>
      </c>
      <c r="W37" s="5">
        <v>282</v>
      </c>
      <c r="X37" s="5">
        <v>150</v>
      </c>
      <c r="Y37" s="5">
        <f>SUM(O37:X37)</f>
        <v>25032</v>
      </c>
      <c r="Z37" s="5"/>
      <c r="AA37" s="10">
        <v>1813.86</v>
      </c>
      <c r="AB37" s="10">
        <v>5262.22</v>
      </c>
      <c r="AC37" s="10">
        <v>7144.35</v>
      </c>
      <c r="AD37" s="10">
        <v>16650.74</v>
      </c>
      <c r="AE37" s="10">
        <v>38554.89</v>
      </c>
      <c r="AF37" s="10">
        <v>46505.3</v>
      </c>
      <c r="AG37" s="10">
        <v>18410.35</v>
      </c>
      <c r="AH37" s="10">
        <v>17978.94</v>
      </c>
      <c r="AI37" s="10">
        <v>19085.87</v>
      </c>
      <c r="AJ37" s="10">
        <v>37785.99</v>
      </c>
      <c r="AK37" s="10">
        <f>SUM(AA37:AJ37)</f>
        <v>209192.50999999998</v>
      </c>
      <c r="AL37" s="5"/>
      <c r="AM37" s="5">
        <v>6218</v>
      </c>
      <c r="AN37" s="5">
        <v>3108</v>
      </c>
      <c r="AO37" s="5">
        <v>3505</v>
      </c>
      <c r="AP37" s="5">
        <v>2702</v>
      </c>
      <c r="AQ37" s="5">
        <v>3874</v>
      </c>
      <c r="AR37" s="5">
        <v>4670</v>
      </c>
      <c r="AS37" s="5">
        <v>904</v>
      </c>
      <c r="AT37" s="5">
        <v>138</v>
      </c>
      <c r="AU37" s="5">
        <f>SUM(AM37:AT37)</f>
        <v>25119</v>
      </c>
      <c r="AV37" s="5"/>
      <c r="AW37" s="5">
        <v>166923</v>
      </c>
      <c r="AX37" s="5">
        <v>244567</v>
      </c>
      <c r="AY37" s="5">
        <v>540879</v>
      </c>
      <c r="AZ37" s="5">
        <v>717391</v>
      </c>
      <c r="BA37" s="5">
        <v>1542575</v>
      </c>
      <c r="BB37" s="5">
        <v>3148131</v>
      </c>
      <c r="BC37" s="5">
        <v>1227019</v>
      </c>
      <c r="BD37" s="5">
        <v>911109</v>
      </c>
      <c r="BE37" s="5">
        <f>SUM(AW37:BD37)</f>
        <v>8498594</v>
      </c>
      <c r="BF37" s="5"/>
      <c r="BG37" s="10">
        <f aca="true" t="shared" si="4" ref="BG37:BO40">AW37/AM37</f>
        <v>26.84512705049855</v>
      </c>
      <c r="BH37" s="10">
        <f t="shared" si="4"/>
        <v>78.68951093951094</v>
      </c>
      <c r="BI37" s="10">
        <f t="shared" si="4"/>
        <v>154.31640513552068</v>
      </c>
      <c r="BJ37" s="10">
        <f t="shared" si="4"/>
        <v>265.5037009622502</v>
      </c>
      <c r="BK37" s="10">
        <f t="shared" si="4"/>
        <v>398.1866288074342</v>
      </c>
      <c r="BL37" s="10">
        <f t="shared" si="4"/>
        <v>674.1179871520343</v>
      </c>
      <c r="BM37" s="10">
        <f t="shared" si="4"/>
        <v>1357.3219026548672</v>
      </c>
      <c r="BN37" s="10">
        <f t="shared" si="4"/>
        <v>6602.239130434783</v>
      </c>
      <c r="BO37" s="10">
        <f t="shared" si="4"/>
        <v>338.3332935228313</v>
      </c>
      <c r="BP37" s="5"/>
      <c r="BQ37" s="5">
        <v>5106</v>
      </c>
      <c r="BR37" s="12">
        <f>BQ37*100/E37</f>
        <v>20.327242326525738</v>
      </c>
      <c r="BS37" s="10">
        <v>23555.08</v>
      </c>
      <c r="BT37" s="12">
        <f>BS37*100/CR37</f>
        <v>11.260001612868452</v>
      </c>
      <c r="BU37" s="5"/>
      <c r="BV37" s="5">
        <v>4832</v>
      </c>
      <c r="BW37" s="5"/>
      <c r="BX37" s="5">
        <v>406</v>
      </c>
      <c r="BY37" s="5">
        <v>548</v>
      </c>
      <c r="BZ37" s="5">
        <v>504</v>
      </c>
      <c r="CA37" s="5">
        <v>5112</v>
      </c>
      <c r="CB37" s="5">
        <v>6994</v>
      </c>
      <c r="CC37" s="5">
        <v>3627</v>
      </c>
      <c r="CD37" s="5">
        <v>6267</v>
      </c>
      <c r="CE37" s="5">
        <v>5029</v>
      </c>
      <c r="CF37" s="5"/>
      <c r="CG37" s="5">
        <v>108663</v>
      </c>
      <c r="CH37" s="5"/>
      <c r="CI37" s="5">
        <v>2187</v>
      </c>
      <c r="CJ37" s="5">
        <v>19398</v>
      </c>
      <c r="CK37" s="5">
        <v>3140</v>
      </c>
      <c r="CL37" s="5">
        <v>137686</v>
      </c>
      <c r="CM37" s="5">
        <v>1791539</v>
      </c>
      <c r="CN37" s="5">
        <v>410601</v>
      </c>
      <c r="CO37" s="5">
        <v>1148256</v>
      </c>
      <c r="CP37" s="5">
        <v>251438</v>
      </c>
      <c r="CR37" s="10">
        <v>209192.51</v>
      </c>
      <c r="CS37" s="10">
        <v>132511.65</v>
      </c>
      <c r="CT37" s="10">
        <v>62393.9</v>
      </c>
      <c r="CU37" s="10">
        <v>14286.96</v>
      </c>
      <c r="CV37" s="10"/>
      <c r="CW37" s="10">
        <f>SUM(CX37:CZ37)</f>
        <v>209192.51</v>
      </c>
      <c r="CX37" s="10">
        <v>25773.03</v>
      </c>
      <c r="CY37" s="10">
        <v>66427.3</v>
      </c>
      <c r="CZ37" s="10">
        <v>116992.18</v>
      </c>
      <c r="DB37" s="10">
        <f>SUM(DC37:DE37)</f>
        <v>287272.69999999995</v>
      </c>
      <c r="DC37" s="10">
        <v>183741.52</v>
      </c>
      <c r="DD37" s="10">
        <v>84572.56</v>
      </c>
      <c r="DE37" s="10">
        <v>18958.62</v>
      </c>
      <c r="DG37" s="10">
        <f>SUM(DH37:DJ37)</f>
        <v>287272.7</v>
      </c>
      <c r="DH37" s="10">
        <v>51293.84</v>
      </c>
      <c r="DI37" s="10">
        <v>100176.23</v>
      </c>
      <c r="DJ37" s="10">
        <v>135802.63</v>
      </c>
    </row>
    <row r="38" spans="1:114" ht="12">
      <c r="A38" s="2"/>
      <c r="B38" s="1">
        <v>1990</v>
      </c>
      <c r="C38" s="14">
        <f>CR38/E38</f>
        <v>9.019416227796127</v>
      </c>
      <c r="D38" s="14">
        <f>DB38/E38</f>
        <v>12.272375702936715</v>
      </c>
      <c r="E38" s="5">
        <v>22406</v>
      </c>
      <c r="F38" s="5">
        <v>20275</v>
      </c>
      <c r="G38" s="5">
        <v>1841</v>
      </c>
      <c r="H38" s="1">
        <v>290</v>
      </c>
      <c r="J38" s="5">
        <f>SUM(K38:M38)</f>
        <v>22406</v>
      </c>
      <c r="K38" s="5">
        <v>4132</v>
      </c>
      <c r="L38" s="5">
        <v>6519</v>
      </c>
      <c r="M38" s="5">
        <v>11755</v>
      </c>
      <c r="N38" s="5"/>
      <c r="O38" s="5">
        <v>3117</v>
      </c>
      <c r="P38" s="5">
        <v>3231</v>
      </c>
      <c r="Q38" s="5">
        <v>2620</v>
      </c>
      <c r="R38" s="5">
        <v>3639</v>
      </c>
      <c r="S38" s="5">
        <v>4779</v>
      </c>
      <c r="T38" s="5">
        <v>3043</v>
      </c>
      <c r="U38" s="5">
        <v>877</v>
      </c>
      <c r="V38" s="5">
        <v>605</v>
      </c>
      <c r="W38" s="5">
        <v>309</v>
      </c>
      <c r="X38" s="5">
        <v>149</v>
      </c>
      <c r="Y38" s="5">
        <f>SUM(O38:X38)</f>
        <v>22369</v>
      </c>
      <c r="Z38" s="5"/>
      <c r="AA38" s="10">
        <v>1692.41</v>
      </c>
      <c r="AB38" s="10">
        <v>4546.35</v>
      </c>
      <c r="AC38" s="10">
        <v>6237.42</v>
      </c>
      <c r="AD38" s="10">
        <v>13936.69</v>
      </c>
      <c r="AE38" s="10">
        <v>33466.74</v>
      </c>
      <c r="AF38" s="10">
        <v>41397.98</v>
      </c>
      <c r="AG38" s="10">
        <v>21012.26</v>
      </c>
      <c r="AH38" s="10">
        <v>22978.02</v>
      </c>
      <c r="AI38" s="10">
        <v>20869.05</v>
      </c>
      <c r="AJ38" s="10">
        <v>35952.12</v>
      </c>
      <c r="AK38" s="10">
        <f>SUM(AA38:AJ38)</f>
        <v>202089.03999999998</v>
      </c>
      <c r="AL38" s="5"/>
      <c r="AM38" s="5">
        <v>8120</v>
      </c>
      <c r="AN38" s="5">
        <v>3171</v>
      </c>
      <c r="AO38" s="5">
        <v>3265</v>
      </c>
      <c r="AP38" s="5">
        <v>2266</v>
      </c>
      <c r="AQ38" s="5">
        <v>2793</v>
      </c>
      <c r="AR38" s="5">
        <v>2204</v>
      </c>
      <c r="AS38" s="5">
        <v>505</v>
      </c>
      <c r="AT38" s="5">
        <v>82</v>
      </c>
      <c r="AU38" s="5">
        <f>SUM(AM38:AT38)</f>
        <v>22406</v>
      </c>
      <c r="AV38" s="5"/>
      <c r="AW38" s="5">
        <v>178778</v>
      </c>
      <c r="AX38" s="5">
        <v>244945</v>
      </c>
      <c r="AY38" s="5">
        <v>505135</v>
      </c>
      <c r="AZ38" s="5">
        <v>588876</v>
      </c>
      <c r="BA38" s="5">
        <v>1103632</v>
      </c>
      <c r="BB38" s="5">
        <v>1502218</v>
      </c>
      <c r="BC38" s="5">
        <v>703536</v>
      </c>
      <c r="BD38" s="5">
        <v>503017</v>
      </c>
      <c r="BE38" s="5">
        <f>SUM(AW38:BD38)</f>
        <v>5330137</v>
      </c>
      <c r="BF38" s="5"/>
      <c r="BG38" s="10">
        <f t="shared" si="4"/>
        <v>22.016995073891625</v>
      </c>
      <c r="BH38" s="10">
        <f t="shared" si="4"/>
        <v>77.24534847051403</v>
      </c>
      <c r="BI38" s="10">
        <f t="shared" si="4"/>
        <v>154.71209800918837</v>
      </c>
      <c r="BJ38" s="10">
        <f t="shared" si="4"/>
        <v>259.8746690203001</v>
      </c>
      <c r="BK38" s="10">
        <f t="shared" si="4"/>
        <v>395.1421410669531</v>
      </c>
      <c r="BL38" s="10">
        <f t="shared" si="4"/>
        <v>681.5871143375681</v>
      </c>
      <c r="BM38" s="10">
        <f t="shared" si="4"/>
        <v>1393.1405940594059</v>
      </c>
      <c r="BN38" s="10">
        <f t="shared" si="4"/>
        <v>6134.3536585365855</v>
      </c>
      <c r="BO38" s="10">
        <f t="shared" si="4"/>
        <v>237.8888244220298</v>
      </c>
      <c r="BP38" s="5"/>
      <c r="BQ38" s="5">
        <v>4573</v>
      </c>
      <c r="BR38" s="12">
        <f>BQ38*100/E38</f>
        <v>20.409711684370258</v>
      </c>
      <c r="BS38" s="10">
        <v>29712.52</v>
      </c>
      <c r="BT38" s="12">
        <f>BS38*100/CR38</f>
        <v>14.702687488643619</v>
      </c>
      <c r="BU38" s="5"/>
      <c r="BV38" s="5">
        <v>2642</v>
      </c>
      <c r="BW38" s="5"/>
      <c r="BX38" s="5">
        <v>599</v>
      </c>
      <c r="BY38" s="5">
        <v>453</v>
      </c>
      <c r="BZ38" s="5">
        <v>407</v>
      </c>
      <c r="CA38" s="5">
        <v>2039</v>
      </c>
      <c r="CB38" s="5">
        <v>3540</v>
      </c>
      <c r="CC38" s="5">
        <v>2028</v>
      </c>
      <c r="CD38" s="5">
        <v>3387</v>
      </c>
      <c r="CE38" s="5">
        <v>2473</v>
      </c>
      <c r="CF38" s="5"/>
      <c r="CG38" s="5">
        <v>68542</v>
      </c>
      <c r="CH38" s="5"/>
      <c r="CI38" s="5">
        <v>3244</v>
      </c>
      <c r="CJ38" s="5">
        <v>16734</v>
      </c>
      <c r="CK38" s="5">
        <v>3282</v>
      </c>
      <c r="CL38" s="5">
        <v>84952</v>
      </c>
      <c r="CM38" s="5">
        <v>2019912</v>
      </c>
      <c r="CN38" s="5">
        <v>1055929</v>
      </c>
      <c r="CO38" s="5">
        <v>853407</v>
      </c>
      <c r="CP38" s="5">
        <v>122422</v>
      </c>
      <c r="CR38" s="10">
        <v>202089.04</v>
      </c>
      <c r="CS38" s="10">
        <v>146494.03</v>
      </c>
      <c r="CT38" s="10">
        <v>52653.45</v>
      </c>
      <c r="CU38" s="10">
        <v>2941.56</v>
      </c>
      <c r="CV38" s="10"/>
      <c r="CW38" s="10">
        <f>SUM(CX38:CZ38)</f>
        <v>202089.04</v>
      </c>
      <c r="CX38" s="10">
        <v>22774.26</v>
      </c>
      <c r="CY38" s="10">
        <v>62877.62</v>
      </c>
      <c r="CZ38" s="10">
        <v>116437.16</v>
      </c>
      <c r="DB38" s="10">
        <f>SUM(DC38:DE38)</f>
        <v>274974.85000000003</v>
      </c>
      <c r="DC38" s="10">
        <v>202415.3</v>
      </c>
      <c r="DD38" s="10">
        <v>68695.02</v>
      </c>
      <c r="DE38" s="10">
        <v>3864.53</v>
      </c>
      <c r="DG38" s="10">
        <f>SUM(DH38:DJ38)</f>
        <v>274974.85</v>
      </c>
      <c r="DH38" s="10">
        <v>44079.86</v>
      </c>
      <c r="DI38" s="10">
        <v>95783.09</v>
      </c>
      <c r="DJ38" s="10">
        <v>135111.9</v>
      </c>
    </row>
    <row r="39" spans="1:114" ht="12">
      <c r="A39" s="2"/>
      <c r="B39" s="1">
        <v>2000</v>
      </c>
      <c r="C39" s="14">
        <f>CR39/E39</f>
        <v>11.229432602821976</v>
      </c>
      <c r="D39" s="14">
        <f>DB39/E39</f>
        <v>14.942741519063343</v>
      </c>
      <c r="E39" s="5">
        <v>16655</v>
      </c>
      <c r="F39" s="5">
        <v>14812</v>
      </c>
      <c r="G39" s="5">
        <v>1818</v>
      </c>
      <c r="H39" s="1">
        <v>25</v>
      </c>
      <c r="J39" s="5">
        <f>SUM(K39:M39)</f>
        <v>16655</v>
      </c>
      <c r="K39" s="5">
        <v>3036</v>
      </c>
      <c r="L39" s="5">
        <v>4921</v>
      </c>
      <c r="M39" s="5">
        <v>8698</v>
      </c>
      <c r="N39" s="5"/>
      <c r="O39" s="5">
        <v>2134</v>
      </c>
      <c r="P39" s="5">
        <v>2282</v>
      </c>
      <c r="Q39" s="5">
        <v>1731</v>
      </c>
      <c r="R39" s="5">
        <v>2600</v>
      </c>
      <c r="S39" s="5">
        <v>3432</v>
      </c>
      <c r="T39" s="5">
        <v>2491</v>
      </c>
      <c r="U39" s="5">
        <v>798</v>
      </c>
      <c r="V39" s="5">
        <v>621</v>
      </c>
      <c r="W39" s="5">
        <v>365</v>
      </c>
      <c r="X39" s="5">
        <v>177</v>
      </c>
      <c r="Y39" s="5">
        <f>SUM(O39:X39)</f>
        <v>16631</v>
      </c>
      <c r="Z39" s="5"/>
      <c r="AA39" s="10">
        <v>1193.51</v>
      </c>
      <c r="AB39" s="10">
        <v>3228.91</v>
      </c>
      <c r="AC39" s="10">
        <v>4176.01</v>
      </c>
      <c r="AD39" s="10">
        <v>10045.72</v>
      </c>
      <c r="AE39" s="10">
        <v>24083.86</v>
      </c>
      <c r="AF39" s="10">
        <v>34504.35</v>
      </c>
      <c r="AG39" s="10">
        <v>19386.68</v>
      </c>
      <c r="AH39" s="10">
        <v>23658.65</v>
      </c>
      <c r="AI39" s="10">
        <v>24871.34</v>
      </c>
      <c r="AJ39" s="10">
        <v>41877.17</v>
      </c>
      <c r="AK39" s="10">
        <f>SUM(AA39:AJ39)</f>
        <v>187026.2</v>
      </c>
      <c r="AL39" s="5"/>
      <c r="AM39" s="5">
        <v>6749</v>
      </c>
      <c r="AN39" s="5">
        <v>2100</v>
      </c>
      <c r="AO39" s="5">
        <v>2302</v>
      </c>
      <c r="AP39" s="5">
        <v>1739</v>
      </c>
      <c r="AQ39" s="5">
        <v>1913</v>
      </c>
      <c r="AR39" s="5">
        <v>1468</v>
      </c>
      <c r="AS39" s="5">
        <v>341</v>
      </c>
      <c r="AT39" s="5">
        <v>43</v>
      </c>
      <c r="AU39" s="5">
        <f>SUM(AM39:AT39)</f>
        <v>16655</v>
      </c>
      <c r="AV39" s="5"/>
      <c r="AW39" s="5">
        <v>126266</v>
      </c>
      <c r="AX39" s="5">
        <v>163510</v>
      </c>
      <c r="AY39" s="5">
        <v>359736</v>
      </c>
      <c r="AZ39" s="5">
        <v>452533</v>
      </c>
      <c r="BA39" s="5">
        <v>743788</v>
      </c>
      <c r="BB39" s="5">
        <v>1005402</v>
      </c>
      <c r="BC39" s="5">
        <v>467863</v>
      </c>
      <c r="BD39" s="5">
        <v>214912</v>
      </c>
      <c r="BE39" s="5">
        <f>SUM(AW39:BD39)</f>
        <v>3534010</v>
      </c>
      <c r="BF39" s="5"/>
      <c r="BG39" s="10">
        <f t="shared" si="4"/>
        <v>18.708845754926656</v>
      </c>
      <c r="BH39" s="10">
        <f t="shared" si="4"/>
        <v>77.86190476190477</v>
      </c>
      <c r="BI39" s="10">
        <f t="shared" si="4"/>
        <v>156.27106863596873</v>
      </c>
      <c r="BJ39" s="10">
        <f t="shared" si="4"/>
        <v>260.2259919493962</v>
      </c>
      <c r="BK39" s="10">
        <f t="shared" si="4"/>
        <v>388.80710925248303</v>
      </c>
      <c r="BL39" s="10">
        <f t="shared" si="4"/>
        <v>684.8787465940054</v>
      </c>
      <c r="BM39" s="10">
        <f t="shared" si="4"/>
        <v>1372.032258064516</v>
      </c>
      <c r="BN39" s="10">
        <f t="shared" si="4"/>
        <v>4997.953488372093</v>
      </c>
      <c r="BO39" s="10">
        <f t="shared" si="4"/>
        <v>212.18913239267488</v>
      </c>
      <c r="BP39" s="5"/>
      <c r="BQ39" s="5">
        <v>4535</v>
      </c>
      <c r="BR39" s="12">
        <f>BQ39*100/E39</f>
        <v>27.229060342239567</v>
      </c>
      <c r="BS39" s="10">
        <v>23587.31</v>
      </c>
      <c r="BT39" s="12">
        <f>BS39*100/CR39</f>
        <v>12.611767763019298</v>
      </c>
      <c r="BU39" s="5"/>
      <c r="BV39" s="5">
        <v>1320</v>
      </c>
      <c r="BW39" s="5">
        <v>6</v>
      </c>
      <c r="BX39" s="5">
        <v>532</v>
      </c>
      <c r="BY39" s="5">
        <v>313</v>
      </c>
      <c r="BZ39" s="5">
        <v>257</v>
      </c>
      <c r="CA39" s="5">
        <v>863</v>
      </c>
      <c r="CB39" s="5">
        <v>1737</v>
      </c>
      <c r="CC39" s="5">
        <v>893</v>
      </c>
      <c r="CD39" s="5">
        <v>1604</v>
      </c>
      <c r="CE39" s="5">
        <v>1062</v>
      </c>
      <c r="CF39" s="5"/>
      <c r="CG39" s="5">
        <v>41776</v>
      </c>
      <c r="CH39" s="5">
        <v>16</v>
      </c>
      <c r="CI39" s="5">
        <v>2724</v>
      </c>
      <c r="CJ39" s="5">
        <v>10639</v>
      </c>
      <c r="CK39" s="5">
        <v>2230</v>
      </c>
      <c r="CL39" s="5">
        <v>63013</v>
      </c>
      <c r="CM39" s="5">
        <v>1835345</v>
      </c>
      <c r="CN39" s="5">
        <v>211628</v>
      </c>
      <c r="CO39" s="5">
        <v>1222840</v>
      </c>
      <c r="CP39" s="5">
        <v>51407</v>
      </c>
      <c r="CR39" s="10">
        <v>187026.2</v>
      </c>
      <c r="CS39" s="10">
        <v>145153.18</v>
      </c>
      <c r="CT39" s="10">
        <v>41624.59</v>
      </c>
      <c r="CU39" s="10">
        <v>248.43</v>
      </c>
      <c r="CV39" s="10"/>
      <c r="CW39" s="10">
        <f>SUM(CX39:CZ39)</f>
        <v>187026.2</v>
      </c>
      <c r="CX39" s="10">
        <v>17585.67</v>
      </c>
      <c r="CY39" s="10">
        <v>56160.55</v>
      </c>
      <c r="CZ39" s="10">
        <v>113279.98</v>
      </c>
      <c r="DB39" s="10">
        <f>SUM(DC39:DE39)</f>
        <v>248871.36</v>
      </c>
      <c r="DC39" s="10">
        <v>190024.99</v>
      </c>
      <c r="DD39" s="10">
        <v>58556.21</v>
      </c>
      <c r="DE39" s="10">
        <v>290.16</v>
      </c>
      <c r="DG39" s="10">
        <f>SUM(DH39:DJ39)</f>
        <v>248871.36</v>
      </c>
      <c r="DH39" s="10">
        <v>34616.49</v>
      </c>
      <c r="DI39" s="10">
        <v>84057.19</v>
      </c>
      <c r="DJ39" s="10">
        <v>130197.68</v>
      </c>
    </row>
    <row r="40" spans="1:114" ht="12">
      <c r="A40" s="2"/>
      <c r="B40" s="1">
        <v>2010</v>
      </c>
      <c r="C40" s="14">
        <f>CR40/E40</f>
        <v>16.054166821130675</v>
      </c>
      <c r="D40" s="14">
        <f>DB40/E40</f>
        <v>21.15228637627433</v>
      </c>
      <c r="E40" s="5">
        <v>10790</v>
      </c>
      <c r="F40" s="5">
        <v>9859</v>
      </c>
      <c r="G40" s="5">
        <v>908</v>
      </c>
      <c r="H40" s="1">
        <v>23</v>
      </c>
      <c r="J40" s="5">
        <f>SUM(K40:M40)</f>
        <v>10790</v>
      </c>
      <c r="K40" s="5">
        <v>1283</v>
      </c>
      <c r="L40" s="5">
        <v>3145</v>
      </c>
      <c r="M40" s="5">
        <v>6362</v>
      </c>
      <c r="N40" s="5"/>
      <c r="O40" s="5">
        <v>668</v>
      </c>
      <c r="P40" s="5">
        <v>1106</v>
      </c>
      <c r="Q40" s="5">
        <v>942</v>
      </c>
      <c r="R40" s="5">
        <v>1656</v>
      </c>
      <c r="S40" s="5">
        <v>2496</v>
      </c>
      <c r="T40" s="5">
        <v>1935</v>
      </c>
      <c r="U40" s="5">
        <v>691</v>
      </c>
      <c r="V40" s="5">
        <v>614</v>
      </c>
      <c r="W40" s="5">
        <v>420</v>
      </c>
      <c r="X40" s="5">
        <v>231</v>
      </c>
      <c r="Y40" s="5">
        <f>SUM(O40:X40)</f>
        <v>10759</v>
      </c>
      <c r="Z40" s="5"/>
      <c r="AA40" s="10">
        <v>374.06</v>
      </c>
      <c r="AB40" s="10">
        <v>1550.25</v>
      </c>
      <c r="AC40" s="10">
        <v>2261.15</v>
      </c>
      <c r="AD40" s="10">
        <v>6398.43</v>
      </c>
      <c r="AE40" s="10">
        <v>17423.58</v>
      </c>
      <c r="AF40" s="10">
        <v>26708.8</v>
      </c>
      <c r="AG40" s="10">
        <v>16640.56</v>
      </c>
      <c r="AH40" s="10">
        <v>23140.43</v>
      </c>
      <c r="AI40" s="10">
        <v>28800.97</v>
      </c>
      <c r="AJ40" s="10">
        <v>49926.23</v>
      </c>
      <c r="AK40" s="10">
        <f>SUM(AA40:AJ40)</f>
        <v>173224.46000000002</v>
      </c>
      <c r="AL40" s="5"/>
      <c r="AM40" s="5">
        <v>3423</v>
      </c>
      <c r="AN40" s="5">
        <v>1439</v>
      </c>
      <c r="AO40" s="5">
        <v>1747</v>
      </c>
      <c r="AP40" s="5">
        <v>1169</v>
      </c>
      <c r="AQ40" s="5">
        <v>1524</v>
      </c>
      <c r="AR40" s="5">
        <v>1153</v>
      </c>
      <c r="AS40" s="5">
        <v>301</v>
      </c>
      <c r="AT40" s="5">
        <v>34</v>
      </c>
      <c r="AU40" s="5">
        <f>SUM(AM40:AT40)</f>
        <v>10790</v>
      </c>
      <c r="AV40" s="5"/>
      <c r="AW40" s="5">
        <v>69698</v>
      </c>
      <c r="AX40" s="5">
        <v>110551</v>
      </c>
      <c r="AY40" s="5">
        <v>264897</v>
      </c>
      <c r="AZ40" s="5">
        <v>296403</v>
      </c>
      <c r="BA40" s="5">
        <v>586501</v>
      </c>
      <c r="BB40" s="5">
        <v>795468</v>
      </c>
      <c r="BC40" s="5">
        <v>409511</v>
      </c>
      <c r="BD40" s="5">
        <v>188991</v>
      </c>
      <c r="BE40" s="5">
        <f>SUM(AW40:BD40)</f>
        <v>2722020</v>
      </c>
      <c r="BF40" s="5"/>
      <c r="BG40" s="10">
        <f t="shared" si="4"/>
        <v>20.361671048787613</v>
      </c>
      <c r="BH40" s="10">
        <f t="shared" si="4"/>
        <v>76.82487838776929</v>
      </c>
      <c r="BI40" s="10">
        <f t="shared" si="4"/>
        <v>151.6296508299943</v>
      </c>
      <c r="BJ40" s="10">
        <f t="shared" si="4"/>
        <v>253.55260906757914</v>
      </c>
      <c r="BK40" s="10">
        <f t="shared" si="4"/>
        <v>384.84317585301835</v>
      </c>
      <c r="BL40" s="10">
        <f t="shared" si="4"/>
        <v>689.9115351257589</v>
      </c>
      <c r="BM40" s="10">
        <f t="shared" si="4"/>
        <v>1360.5016611295682</v>
      </c>
      <c r="BN40" s="10">
        <f t="shared" si="4"/>
        <v>5558.558823529412</v>
      </c>
      <c r="BO40" s="10">
        <f t="shared" si="4"/>
        <v>252.27247451343837</v>
      </c>
      <c r="BP40" s="5"/>
      <c r="BQ40" s="5">
        <v>3069</v>
      </c>
      <c r="BR40" s="12">
        <f>BQ40*100/E40</f>
        <v>28.443002780352177</v>
      </c>
      <c r="BS40" s="10">
        <v>24180.33</v>
      </c>
      <c r="BT40" s="12">
        <f>BS40*100/CR40</f>
        <v>13.958958221027215</v>
      </c>
      <c r="BU40" s="5"/>
      <c r="BV40" s="5">
        <v>823</v>
      </c>
      <c r="BW40" s="5">
        <v>5</v>
      </c>
      <c r="BX40" s="5">
        <v>524</v>
      </c>
      <c r="BY40" s="5">
        <v>173</v>
      </c>
      <c r="BZ40" s="5">
        <v>94</v>
      </c>
      <c r="CA40" s="5">
        <v>156</v>
      </c>
      <c r="CB40" s="5">
        <v>146</v>
      </c>
      <c r="CC40" s="5">
        <v>78</v>
      </c>
      <c r="CD40" s="5">
        <v>106</v>
      </c>
      <c r="CE40" s="5">
        <v>68</v>
      </c>
      <c r="CF40" s="5"/>
      <c r="CG40" s="5">
        <v>33180</v>
      </c>
      <c r="CH40" s="5">
        <v>212</v>
      </c>
      <c r="CI40" s="5">
        <v>2702</v>
      </c>
      <c r="CJ40" s="5">
        <v>9342</v>
      </c>
      <c r="CK40" s="5">
        <v>1591</v>
      </c>
      <c r="CL40" s="5">
        <v>75340</v>
      </c>
      <c r="CM40" s="5">
        <v>3997783</v>
      </c>
      <c r="CN40" s="5">
        <v>3515659</v>
      </c>
      <c r="CO40" s="5">
        <v>422362</v>
      </c>
      <c r="CP40" s="5">
        <v>22040</v>
      </c>
      <c r="CR40" s="10">
        <v>173224.46</v>
      </c>
      <c r="CS40" s="10">
        <v>139251.66</v>
      </c>
      <c r="CT40" s="10">
        <v>32777.14</v>
      </c>
      <c r="CU40" s="10">
        <v>1195.66</v>
      </c>
      <c r="CV40" s="10"/>
      <c r="CW40" s="10">
        <f>SUM(CX40:CZ40)</f>
        <v>173224.46</v>
      </c>
      <c r="CX40" s="10">
        <v>12123.1</v>
      </c>
      <c r="CY40" s="10">
        <v>45215.42</v>
      </c>
      <c r="CZ40" s="10">
        <v>115885.94</v>
      </c>
      <c r="DB40" s="10">
        <f>SUM(DC40:DE40)</f>
        <v>228233.17</v>
      </c>
      <c r="DC40" s="10">
        <v>180931.44</v>
      </c>
      <c r="DD40" s="10">
        <v>45629.53</v>
      </c>
      <c r="DE40" s="10">
        <v>1672.2</v>
      </c>
      <c r="DG40" s="10">
        <f>SUM(DH40:DJ40)</f>
        <v>228233.16999999998</v>
      </c>
      <c r="DH40" s="10">
        <v>23223.1</v>
      </c>
      <c r="DI40" s="10">
        <v>72233.55</v>
      </c>
      <c r="DJ40" s="10">
        <v>132776.52</v>
      </c>
    </row>
    <row r="41" spans="1:114" ht="12">
      <c r="A41" s="3"/>
      <c r="B41" s="4"/>
      <c r="C41" s="4"/>
      <c r="D41" s="4"/>
      <c r="E41" s="6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</row>
    <row r="42" spans="1:114" ht="12">
      <c r="A42" s="2" t="s">
        <v>8</v>
      </c>
      <c r="B42" s="1">
        <v>1982</v>
      </c>
      <c r="C42" s="14">
        <f>CR42/E42</f>
        <v>10.613630879165934</v>
      </c>
      <c r="D42" s="14">
        <f>DB42/E42</f>
        <v>12.230091372342295</v>
      </c>
      <c r="E42" s="5">
        <v>17073</v>
      </c>
      <c r="F42" s="5">
        <v>15277</v>
      </c>
      <c r="G42" s="5">
        <v>1508</v>
      </c>
      <c r="H42" s="1">
        <v>288</v>
      </c>
      <c r="J42" s="5">
        <f>SUM(K42:M42)</f>
        <v>17073</v>
      </c>
      <c r="K42" s="5"/>
      <c r="L42" s="5"/>
      <c r="M42" s="5">
        <v>17073</v>
      </c>
      <c r="N42" s="5"/>
      <c r="O42" s="5">
        <v>3311</v>
      </c>
      <c r="P42" s="5">
        <v>1526</v>
      </c>
      <c r="Q42" s="5">
        <v>1143</v>
      </c>
      <c r="R42" s="5">
        <v>2088</v>
      </c>
      <c r="S42" s="5">
        <v>3792</v>
      </c>
      <c r="T42" s="5">
        <v>3269</v>
      </c>
      <c r="U42" s="5">
        <v>973</v>
      </c>
      <c r="V42" s="5">
        <v>547</v>
      </c>
      <c r="W42" s="5">
        <v>240</v>
      </c>
      <c r="X42" s="5">
        <v>127</v>
      </c>
      <c r="Y42" s="5">
        <f>SUM(O42:X42)</f>
        <v>17016</v>
      </c>
      <c r="Z42" s="5"/>
      <c r="AA42" s="10">
        <v>1535.2</v>
      </c>
      <c r="AB42" s="10">
        <v>2169</v>
      </c>
      <c r="AC42" s="10">
        <v>2765.68</v>
      </c>
      <c r="AD42" s="10">
        <v>8149.11</v>
      </c>
      <c r="AE42" s="10">
        <v>26926.67</v>
      </c>
      <c r="AF42" s="10">
        <v>46352.05</v>
      </c>
      <c r="AG42" s="10">
        <v>23358.43</v>
      </c>
      <c r="AH42" s="10">
        <v>20168</v>
      </c>
      <c r="AI42" s="10">
        <v>16315.93</v>
      </c>
      <c r="AJ42" s="10">
        <v>33466.45</v>
      </c>
      <c r="AK42" s="10">
        <f>SUM(AA42:AJ42)</f>
        <v>181206.51999999996</v>
      </c>
      <c r="AL42" s="5"/>
      <c r="AM42" s="5">
        <v>5168</v>
      </c>
      <c r="AN42" s="5">
        <v>1789</v>
      </c>
      <c r="AO42" s="5">
        <v>2235</v>
      </c>
      <c r="AP42" s="5">
        <v>1948</v>
      </c>
      <c r="AQ42" s="5">
        <v>2634</v>
      </c>
      <c r="AR42" s="5">
        <v>2428</v>
      </c>
      <c r="AS42" s="5">
        <v>722</v>
      </c>
      <c r="AT42" s="5">
        <v>149</v>
      </c>
      <c r="AU42" s="5">
        <f>SUM(AM42:AT42)</f>
        <v>17073</v>
      </c>
      <c r="AV42" s="5"/>
      <c r="AW42" s="5">
        <v>122169</v>
      </c>
      <c r="AX42" s="5">
        <v>140024</v>
      </c>
      <c r="AY42" s="5">
        <v>346412</v>
      </c>
      <c r="AZ42" s="5">
        <v>500830</v>
      </c>
      <c r="BA42" s="5">
        <v>1054704</v>
      </c>
      <c r="BB42" s="5">
        <v>1662195</v>
      </c>
      <c r="BC42" s="5">
        <v>1006364</v>
      </c>
      <c r="BD42" s="5">
        <v>1206538</v>
      </c>
      <c r="BE42" s="5">
        <f>SUM(AW42:BD42)</f>
        <v>6039236</v>
      </c>
      <c r="BF42" s="5"/>
      <c r="BG42" s="10">
        <f aca="true" t="shared" si="5" ref="BG42:BO45">AW42/AM42</f>
        <v>23.63951238390093</v>
      </c>
      <c r="BH42" s="10">
        <f t="shared" si="5"/>
        <v>78.26942425936278</v>
      </c>
      <c r="BI42" s="10">
        <f t="shared" si="5"/>
        <v>154.99418344519015</v>
      </c>
      <c r="BJ42" s="10">
        <f t="shared" si="5"/>
        <v>257.0995893223819</v>
      </c>
      <c r="BK42" s="10">
        <f t="shared" si="5"/>
        <v>400.41913439635533</v>
      </c>
      <c r="BL42" s="10">
        <f t="shared" si="5"/>
        <v>684.5943163097199</v>
      </c>
      <c r="BM42" s="10">
        <f t="shared" si="5"/>
        <v>1393.8559556786704</v>
      </c>
      <c r="BN42" s="10">
        <f t="shared" si="5"/>
        <v>8097.5704697986575</v>
      </c>
      <c r="BO42" s="10">
        <f t="shared" si="5"/>
        <v>353.730217302173</v>
      </c>
      <c r="BP42" s="5"/>
      <c r="BQ42" s="5">
        <v>5849</v>
      </c>
      <c r="BR42" s="12">
        <f>BQ42*100/E42</f>
        <v>34.25877115914016</v>
      </c>
      <c r="BS42" s="10">
        <v>37721.44</v>
      </c>
      <c r="BT42" s="12">
        <f>BS42*100/CR42</f>
        <v>20.816822705937955</v>
      </c>
      <c r="BU42" s="5"/>
      <c r="BV42" s="5">
        <v>985</v>
      </c>
      <c r="BW42" s="5">
        <v>1</v>
      </c>
      <c r="BX42" s="5">
        <v>185</v>
      </c>
      <c r="BY42" s="5">
        <v>140</v>
      </c>
      <c r="BZ42" s="5">
        <v>312</v>
      </c>
      <c r="CA42" s="5">
        <v>2124</v>
      </c>
      <c r="CB42" s="5">
        <v>3898</v>
      </c>
      <c r="CC42" s="5">
        <v>2622</v>
      </c>
      <c r="CD42" s="5">
        <v>3294</v>
      </c>
      <c r="CE42" s="5">
        <v>2024</v>
      </c>
      <c r="CF42" s="5"/>
      <c r="CG42" s="5">
        <v>71569</v>
      </c>
      <c r="CH42" s="5">
        <v>3</v>
      </c>
      <c r="CI42" s="5">
        <v>714</v>
      </c>
      <c r="CJ42" s="5">
        <v>9839</v>
      </c>
      <c r="CK42" s="5">
        <v>1906</v>
      </c>
      <c r="CL42" s="5">
        <v>35375</v>
      </c>
      <c r="CM42" s="5">
        <v>606106</v>
      </c>
      <c r="CN42" s="5">
        <v>109402</v>
      </c>
      <c r="CO42" s="5">
        <v>162114</v>
      </c>
      <c r="CP42" s="5">
        <v>60376</v>
      </c>
      <c r="CR42" s="10">
        <v>181206.52</v>
      </c>
      <c r="CS42" s="10">
        <v>123376.52</v>
      </c>
      <c r="CT42" s="10">
        <v>55043.1</v>
      </c>
      <c r="CU42" s="10">
        <v>2786.9</v>
      </c>
      <c r="CV42" s="10"/>
      <c r="CW42" s="10">
        <f>SUM(CX42:CZ42)</f>
        <v>181206.52</v>
      </c>
      <c r="CX42" s="10"/>
      <c r="CY42" s="10"/>
      <c r="CZ42" s="10">
        <v>181206.52</v>
      </c>
      <c r="DB42" s="10">
        <f>SUM(DC42:DE42)</f>
        <v>208804.35</v>
      </c>
      <c r="DC42" s="10">
        <v>140388.76</v>
      </c>
      <c r="DD42" s="10">
        <v>65253.4</v>
      </c>
      <c r="DE42" s="10">
        <v>3162.19</v>
      </c>
      <c r="DG42" s="10">
        <f>SUM(DH42:DJ42)</f>
        <v>208804.35</v>
      </c>
      <c r="DH42" s="10"/>
      <c r="DI42" s="10"/>
      <c r="DJ42" s="10">
        <v>208804.35</v>
      </c>
    </row>
    <row r="43" spans="1:114" ht="12">
      <c r="A43" s="2"/>
      <c r="B43" s="1">
        <v>1990</v>
      </c>
      <c r="C43" s="14">
        <f>CR43/E43</f>
        <v>12.300479114650111</v>
      </c>
      <c r="D43" s="14">
        <f>DB43/E43</f>
        <v>13.961212632431337</v>
      </c>
      <c r="E43" s="5">
        <v>14819</v>
      </c>
      <c r="F43" s="5">
        <v>13187</v>
      </c>
      <c r="G43" s="5">
        <v>1562</v>
      </c>
      <c r="H43" s="1">
        <v>70</v>
      </c>
      <c r="J43" s="5">
        <f>SUM(K43:M43)</f>
        <v>14819</v>
      </c>
      <c r="K43" s="5"/>
      <c r="L43" s="5"/>
      <c r="M43" s="5">
        <v>14819</v>
      </c>
      <c r="N43" s="5"/>
      <c r="O43" s="5">
        <v>2383</v>
      </c>
      <c r="P43" s="5">
        <v>1293</v>
      </c>
      <c r="Q43" s="5">
        <v>974</v>
      </c>
      <c r="R43" s="5">
        <v>1848</v>
      </c>
      <c r="S43" s="5">
        <v>3393</v>
      </c>
      <c r="T43" s="5">
        <v>2858</v>
      </c>
      <c r="U43" s="5">
        <v>1010</v>
      </c>
      <c r="V43" s="5">
        <v>636</v>
      </c>
      <c r="W43" s="5">
        <v>270</v>
      </c>
      <c r="X43" s="5">
        <v>137</v>
      </c>
      <c r="Y43" s="5">
        <f>SUM(O43:X43)</f>
        <v>14802</v>
      </c>
      <c r="Z43" s="5"/>
      <c r="AA43" s="10">
        <v>1205.47</v>
      </c>
      <c r="AB43" s="10">
        <v>1803.79</v>
      </c>
      <c r="AC43" s="10">
        <v>2334.15</v>
      </c>
      <c r="AD43" s="10">
        <v>7185.12</v>
      </c>
      <c r="AE43" s="10">
        <v>24239.5</v>
      </c>
      <c r="AF43" s="10">
        <v>40159.99</v>
      </c>
      <c r="AG43" s="10">
        <v>24263.37</v>
      </c>
      <c r="AH43" s="10">
        <v>23688.76</v>
      </c>
      <c r="AI43" s="10">
        <v>18058.12</v>
      </c>
      <c r="AJ43" s="10">
        <v>39342.53</v>
      </c>
      <c r="AK43" s="10">
        <f>SUM(AA43:AJ43)</f>
        <v>182280.8</v>
      </c>
      <c r="AL43" s="5"/>
      <c r="AM43" s="5">
        <v>5283</v>
      </c>
      <c r="AN43" s="5">
        <v>1499</v>
      </c>
      <c r="AO43" s="5">
        <v>1890</v>
      </c>
      <c r="AP43" s="5">
        <v>1730</v>
      </c>
      <c r="AQ43" s="5">
        <v>2330</v>
      </c>
      <c r="AR43" s="5">
        <v>1665</v>
      </c>
      <c r="AS43" s="5">
        <v>353</v>
      </c>
      <c r="AT43" s="5">
        <v>69</v>
      </c>
      <c r="AU43" s="5">
        <f>SUM(AM43:AT43)</f>
        <v>14819</v>
      </c>
      <c r="AV43" s="5"/>
      <c r="AW43" s="5">
        <v>89467</v>
      </c>
      <c r="AX43" s="5">
        <v>117269</v>
      </c>
      <c r="AY43" s="5">
        <v>293528</v>
      </c>
      <c r="AZ43" s="5">
        <v>445522</v>
      </c>
      <c r="BA43" s="5">
        <v>925232</v>
      </c>
      <c r="BB43" s="5">
        <v>1121099</v>
      </c>
      <c r="BC43" s="5">
        <v>484434</v>
      </c>
      <c r="BD43" s="5">
        <v>562831</v>
      </c>
      <c r="BE43" s="5">
        <f>SUM(AW43:BD43)</f>
        <v>4039382</v>
      </c>
      <c r="BF43" s="5"/>
      <c r="BG43" s="10">
        <f t="shared" si="5"/>
        <v>16.934885481733865</v>
      </c>
      <c r="BH43" s="10">
        <f t="shared" si="5"/>
        <v>78.23148765843897</v>
      </c>
      <c r="BI43" s="10">
        <f t="shared" si="5"/>
        <v>155.30582010582012</v>
      </c>
      <c r="BJ43" s="10">
        <f t="shared" si="5"/>
        <v>257.5271676300578</v>
      </c>
      <c r="BK43" s="10">
        <f t="shared" si="5"/>
        <v>397.09527896995706</v>
      </c>
      <c r="BL43" s="10">
        <f t="shared" si="5"/>
        <v>673.3327327327328</v>
      </c>
      <c r="BM43" s="10">
        <f t="shared" si="5"/>
        <v>1372.3342776203965</v>
      </c>
      <c r="BN43" s="10">
        <f t="shared" si="5"/>
        <v>8156.971014492754</v>
      </c>
      <c r="BO43" s="10">
        <f t="shared" si="5"/>
        <v>272.58128078817737</v>
      </c>
      <c r="BP43" s="5"/>
      <c r="BQ43" s="5">
        <v>6711</v>
      </c>
      <c r="BR43" s="12">
        <f>BQ43*100/E43</f>
        <v>45.28645657601727</v>
      </c>
      <c r="BS43" s="10">
        <v>69228.31</v>
      </c>
      <c r="BT43" s="12">
        <f>BS43*100/CR43</f>
        <v>37.97893689296953</v>
      </c>
      <c r="BU43" s="5"/>
      <c r="BV43" s="5">
        <v>487</v>
      </c>
      <c r="BW43" s="5"/>
      <c r="BX43" s="5">
        <v>284</v>
      </c>
      <c r="BY43" s="5">
        <v>114</v>
      </c>
      <c r="BZ43" s="5">
        <v>168</v>
      </c>
      <c r="CA43" s="5">
        <v>668</v>
      </c>
      <c r="CB43" s="5">
        <v>1368</v>
      </c>
      <c r="CC43" s="5">
        <v>868</v>
      </c>
      <c r="CD43" s="5">
        <v>1023</v>
      </c>
      <c r="CE43" s="5">
        <v>675</v>
      </c>
      <c r="CF43" s="5"/>
      <c r="CG43" s="5">
        <v>47203</v>
      </c>
      <c r="CH43" s="5"/>
      <c r="CI43" s="5">
        <v>1279</v>
      </c>
      <c r="CJ43" s="5">
        <v>9458</v>
      </c>
      <c r="CK43" s="5">
        <v>1110</v>
      </c>
      <c r="CL43" s="5">
        <v>27785</v>
      </c>
      <c r="CM43" s="5">
        <v>1942210</v>
      </c>
      <c r="CN43" s="5">
        <v>1071900</v>
      </c>
      <c r="CO43" s="5">
        <v>548640</v>
      </c>
      <c r="CP43" s="5">
        <v>81598</v>
      </c>
      <c r="CR43" s="10">
        <v>182280.8</v>
      </c>
      <c r="CS43" s="10">
        <v>126757.29</v>
      </c>
      <c r="CT43" s="10">
        <v>54756.94</v>
      </c>
      <c r="CU43" s="10">
        <v>766.57</v>
      </c>
      <c r="CV43" s="10"/>
      <c r="CW43" s="10">
        <f>SUM(CX43:CZ43)</f>
        <v>182280.8</v>
      </c>
      <c r="CX43" s="10"/>
      <c r="CY43" s="10"/>
      <c r="CZ43" s="10">
        <v>182280.8</v>
      </c>
      <c r="DB43" s="10">
        <f>SUM(DC43:DE43)</f>
        <v>206891.21</v>
      </c>
      <c r="DC43" s="10">
        <v>143225.99</v>
      </c>
      <c r="DD43" s="10">
        <v>62806.49</v>
      </c>
      <c r="DE43" s="10">
        <v>858.73</v>
      </c>
      <c r="DG43" s="10">
        <f>SUM(DH43:DJ43)</f>
        <v>206891.21</v>
      </c>
      <c r="DH43" s="10"/>
      <c r="DI43" s="10"/>
      <c r="DJ43" s="10">
        <v>206891.21</v>
      </c>
    </row>
    <row r="44" spans="1:114" ht="12">
      <c r="A44" s="2"/>
      <c r="B44" s="1">
        <v>2000</v>
      </c>
      <c r="C44" s="14">
        <f>CR44/E44</f>
        <v>16.659401153059328</v>
      </c>
      <c r="D44" s="14">
        <f>DB44/E44</f>
        <v>18.664453226706343</v>
      </c>
      <c r="E44" s="5">
        <v>10754</v>
      </c>
      <c r="F44" s="5">
        <v>9200</v>
      </c>
      <c r="G44" s="5">
        <v>1549</v>
      </c>
      <c r="H44" s="1">
        <v>5</v>
      </c>
      <c r="J44" s="5">
        <f>SUM(K44:M44)</f>
        <v>10754</v>
      </c>
      <c r="K44" s="5"/>
      <c r="L44" s="5"/>
      <c r="M44" s="5">
        <v>10754</v>
      </c>
      <c r="N44" s="5"/>
      <c r="O44" s="5">
        <v>1060</v>
      </c>
      <c r="P44" s="5">
        <v>876</v>
      </c>
      <c r="Q44" s="5">
        <v>679</v>
      </c>
      <c r="R44" s="5">
        <v>1274</v>
      </c>
      <c r="S44" s="5">
        <v>2471</v>
      </c>
      <c r="T44" s="5">
        <v>2301</v>
      </c>
      <c r="U44" s="5">
        <v>932</v>
      </c>
      <c r="V44" s="5">
        <v>637</v>
      </c>
      <c r="W44" s="5">
        <v>349</v>
      </c>
      <c r="X44" s="5">
        <v>157</v>
      </c>
      <c r="Y44" s="5">
        <f>SUM(O44:X44)</f>
        <v>10736</v>
      </c>
      <c r="Z44" s="5"/>
      <c r="AA44" s="10">
        <v>578.48</v>
      </c>
      <c r="AB44" s="10">
        <v>1246.31</v>
      </c>
      <c r="AC44" s="10">
        <v>1640.72</v>
      </c>
      <c r="AD44" s="10">
        <v>5004.43</v>
      </c>
      <c r="AE44" s="10">
        <v>17783.89</v>
      </c>
      <c r="AF44" s="10">
        <v>32768.66</v>
      </c>
      <c r="AG44" s="10">
        <v>22575.39</v>
      </c>
      <c r="AH44" s="10">
        <v>24058.99</v>
      </c>
      <c r="AI44" s="10">
        <v>23525.47</v>
      </c>
      <c r="AJ44" s="10">
        <v>49972.86</v>
      </c>
      <c r="AK44" s="10">
        <f>SUM(AA44:AJ44)</f>
        <v>179155.2</v>
      </c>
      <c r="AL44" s="5"/>
      <c r="AM44" s="5">
        <v>3907</v>
      </c>
      <c r="AN44" s="5">
        <v>1112</v>
      </c>
      <c r="AO44" s="5">
        <v>1493</v>
      </c>
      <c r="AP44" s="5">
        <v>1279</v>
      </c>
      <c r="AQ44" s="5">
        <v>1555</v>
      </c>
      <c r="AR44" s="5">
        <v>1149</v>
      </c>
      <c r="AS44" s="5">
        <v>225</v>
      </c>
      <c r="AT44" s="5">
        <v>34</v>
      </c>
      <c r="AU44" s="5">
        <f>SUM(AM44:AT44)</f>
        <v>10754</v>
      </c>
      <c r="AV44" s="5"/>
      <c r="AW44" s="5">
        <v>68821</v>
      </c>
      <c r="AX44" s="5">
        <v>87065</v>
      </c>
      <c r="AY44" s="5">
        <v>235715</v>
      </c>
      <c r="AZ44" s="5">
        <v>334159</v>
      </c>
      <c r="BA44" s="5">
        <v>608330</v>
      </c>
      <c r="BB44" s="5">
        <v>772056</v>
      </c>
      <c r="BC44" s="5">
        <v>311498</v>
      </c>
      <c r="BD44" s="5">
        <v>336327</v>
      </c>
      <c r="BE44" s="5">
        <f>SUM(AW44:BD44)</f>
        <v>2753971</v>
      </c>
      <c r="BF44" s="5"/>
      <c r="BG44" s="10">
        <f t="shared" si="5"/>
        <v>17.614793959559766</v>
      </c>
      <c r="BH44" s="10">
        <f t="shared" si="5"/>
        <v>78.29586330935251</v>
      </c>
      <c r="BI44" s="10">
        <f t="shared" si="5"/>
        <v>157.8801071667783</v>
      </c>
      <c r="BJ44" s="10">
        <f t="shared" si="5"/>
        <v>261.2658326817826</v>
      </c>
      <c r="BK44" s="10">
        <f t="shared" si="5"/>
        <v>391.2090032154341</v>
      </c>
      <c r="BL44" s="10">
        <f t="shared" si="5"/>
        <v>671.9373368146214</v>
      </c>
      <c r="BM44" s="10">
        <f t="shared" si="5"/>
        <v>1384.4355555555555</v>
      </c>
      <c r="BN44" s="10">
        <f t="shared" si="5"/>
        <v>9891.970588235294</v>
      </c>
      <c r="BO44" s="10">
        <f t="shared" si="5"/>
        <v>256.0880602566487</v>
      </c>
      <c r="BP44" s="5"/>
      <c r="BQ44" s="5">
        <v>5646</v>
      </c>
      <c r="BR44" s="12">
        <f>BQ44*100/E44</f>
        <v>52.50139482983076</v>
      </c>
      <c r="BS44" s="10">
        <v>68250.98</v>
      </c>
      <c r="BT44" s="12">
        <f>BS44*100/CR44</f>
        <v>38.09600837709427</v>
      </c>
      <c r="BU44" s="5"/>
      <c r="BV44" s="5">
        <v>257</v>
      </c>
      <c r="BW44" s="5">
        <v>3</v>
      </c>
      <c r="BX44" s="5">
        <v>192</v>
      </c>
      <c r="BY44" s="5">
        <v>55</v>
      </c>
      <c r="BZ44" s="5">
        <v>60</v>
      </c>
      <c r="CA44" s="5">
        <v>310</v>
      </c>
      <c r="CB44" s="5">
        <v>745</v>
      </c>
      <c r="CC44" s="5">
        <v>449</v>
      </c>
      <c r="CD44" s="5">
        <v>617</v>
      </c>
      <c r="CE44" s="5">
        <v>254</v>
      </c>
      <c r="CF44" s="5"/>
      <c r="CG44" s="5">
        <v>25889</v>
      </c>
      <c r="CH44" s="5">
        <v>325</v>
      </c>
      <c r="CI44" s="5">
        <v>995</v>
      </c>
      <c r="CJ44" s="5">
        <v>7665</v>
      </c>
      <c r="CK44" s="5">
        <v>373</v>
      </c>
      <c r="CL44" s="5">
        <v>29627</v>
      </c>
      <c r="CM44" s="5">
        <v>2102033</v>
      </c>
      <c r="CN44" s="5">
        <v>1801305</v>
      </c>
      <c r="CO44" s="5">
        <v>88030</v>
      </c>
      <c r="CP44" s="5">
        <v>33257</v>
      </c>
      <c r="CR44" s="10">
        <v>179155.2</v>
      </c>
      <c r="CS44" s="10">
        <v>135524.4</v>
      </c>
      <c r="CT44" s="10">
        <v>43572.03</v>
      </c>
      <c r="CU44" s="10">
        <v>58.77</v>
      </c>
      <c r="CV44" s="10"/>
      <c r="CW44" s="10">
        <f>SUM(CX44:CZ44)</f>
        <v>179155.2</v>
      </c>
      <c r="CX44" s="10"/>
      <c r="CY44" s="10"/>
      <c r="CZ44" s="10">
        <v>179155.2</v>
      </c>
      <c r="DB44" s="10">
        <f>SUM(DC44:DE44)</f>
        <v>200717.53</v>
      </c>
      <c r="DC44" s="10">
        <v>150102.62</v>
      </c>
      <c r="DD44" s="10">
        <v>50549.21</v>
      </c>
      <c r="DE44" s="10">
        <v>65.7</v>
      </c>
      <c r="DG44" s="10">
        <f>SUM(DH44:DJ44)</f>
        <v>200717.53</v>
      </c>
      <c r="DH44" s="10"/>
      <c r="DI44" s="10"/>
      <c r="DJ44" s="10">
        <v>200717.53</v>
      </c>
    </row>
    <row r="45" spans="1:114" ht="12">
      <c r="A45" s="2"/>
      <c r="B45" s="1">
        <v>2010</v>
      </c>
      <c r="C45" s="14">
        <f>CR45/E45</f>
        <v>22.831499935458886</v>
      </c>
      <c r="D45" s="14">
        <f>DB45/E45</f>
        <v>24.95287207951465</v>
      </c>
      <c r="E45" s="5">
        <v>7747</v>
      </c>
      <c r="F45" s="5">
        <v>6806</v>
      </c>
      <c r="G45" s="5">
        <v>925</v>
      </c>
      <c r="H45" s="1">
        <v>16</v>
      </c>
      <c r="J45" s="5">
        <f>SUM(K45:M45)</f>
        <v>7747</v>
      </c>
      <c r="K45" s="5"/>
      <c r="L45" s="5"/>
      <c r="M45" s="5">
        <v>7747</v>
      </c>
      <c r="N45" s="5"/>
      <c r="O45" s="5">
        <v>255</v>
      </c>
      <c r="P45" s="5">
        <v>550</v>
      </c>
      <c r="Q45" s="5">
        <v>480</v>
      </c>
      <c r="R45" s="5">
        <v>915</v>
      </c>
      <c r="S45" s="5">
        <v>1712</v>
      </c>
      <c r="T45" s="5">
        <v>1702</v>
      </c>
      <c r="U45" s="5">
        <v>772</v>
      </c>
      <c r="V45" s="5">
        <v>639</v>
      </c>
      <c r="W45" s="5">
        <v>438</v>
      </c>
      <c r="X45" s="5">
        <v>240</v>
      </c>
      <c r="Y45" s="5">
        <f>SUM(O45:X45)</f>
        <v>7703</v>
      </c>
      <c r="Z45" s="5"/>
      <c r="AA45" s="10">
        <v>151.82</v>
      </c>
      <c r="AB45" s="10">
        <v>798.12</v>
      </c>
      <c r="AC45" s="10">
        <v>1171.69</v>
      </c>
      <c r="AD45" s="10">
        <v>3607.13</v>
      </c>
      <c r="AE45" s="10">
        <v>12325.63</v>
      </c>
      <c r="AF45" s="10">
        <v>24656.54</v>
      </c>
      <c r="AG45" s="10">
        <v>18769.07</v>
      </c>
      <c r="AH45" s="10">
        <v>24390.12</v>
      </c>
      <c r="AI45" s="10">
        <v>29867.84</v>
      </c>
      <c r="AJ45" s="10">
        <v>61137.67</v>
      </c>
      <c r="AK45" s="10">
        <f>SUM(AA45:AJ45)</f>
        <v>176875.63</v>
      </c>
      <c r="AL45" s="5"/>
      <c r="AM45" s="5">
        <v>2754</v>
      </c>
      <c r="AN45" s="5">
        <v>944</v>
      </c>
      <c r="AO45" s="5">
        <v>1157</v>
      </c>
      <c r="AP45" s="5">
        <v>920</v>
      </c>
      <c r="AQ45" s="5">
        <v>1018</v>
      </c>
      <c r="AR45" s="5">
        <v>751</v>
      </c>
      <c r="AS45" s="5">
        <v>168</v>
      </c>
      <c r="AT45" s="5">
        <v>35</v>
      </c>
      <c r="AU45" s="5">
        <f>SUM(AM45:AT45)</f>
        <v>7747</v>
      </c>
      <c r="AV45" s="5"/>
      <c r="AW45" s="5">
        <v>54789</v>
      </c>
      <c r="AX45" s="5">
        <v>71237</v>
      </c>
      <c r="AY45" s="5">
        <v>174688</v>
      </c>
      <c r="AZ45" s="5">
        <v>236998</v>
      </c>
      <c r="BA45" s="5">
        <v>395120</v>
      </c>
      <c r="BB45" s="5">
        <v>505752</v>
      </c>
      <c r="BC45" s="5">
        <v>237723</v>
      </c>
      <c r="BD45" s="5">
        <v>302301</v>
      </c>
      <c r="BE45" s="5">
        <f>SUM(AW45:BD45)</f>
        <v>1978608</v>
      </c>
      <c r="BF45" s="5"/>
      <c r="BG45" s="10">
        <f t="shared" si="5"/>
        <v>19.89433551198257</v>
      </c>
      <c r="BH45" s="10">
        <f t="shared" si="5"/>
        <v>75.46292372881356</v>
      </c>
      <c r="BI45" s="10">
        <f t="shared" si="5"/>
        <v>150.98357821953329</v>
      </c>
      <c r="BJ45" s="10">
        <f t="shared" si="5"/>
        <v>257.6065217391304</v>
      </c>
      <c r="BK45" s="10">
        <f t="shared" si="5"/>
        <v>388.1335952848723</v>
      </c>
      <c r="BL45" s="10">
        <f t="shared" si="5"/>
        <v>673.4380825565912</v>
      </c>
      <c r="BM45" s="10">
        <f t="shared" si="5"/>
        <v>1415.017857142857</v>
      </c>
      <c r="BN45" s="10">
        <f t="shared" si="5"/>
        <v>8637.171428571428</v>
      </c>
      <c r="BO45" s="10">
        <f t="shared" si="5"/>
        <v>255.40312378985413</v>
      </c>
      <c r="BP45" s="5"/>
      <c r="BQ45" s="5">
        <v>3808</v>
      </c>
      <c r="BR45" s="12">
        <f>BQ45*100/E45</f>
        <v>49.154511423776945</v>
      </c>
      <c r="BS45" s="10">
        <v>60787.84</v>
      </c>
      <c r="BT45" s="12">
        <f>BS45*100/CR45</f>
        <v>34.36756098056018</v>
      </c>
      <c r="BU45" s="5"/>
      <c r="BV45" s="5">
        <v>148</v>
      </c>
      <c r="BW45" s="5">
        <v>2</v>
      </c>
      <c r="BX45" s="5">
        <v>195</v>
      </c>
      <c r="BY45" s="5">
        <v>39</v>
      </c>
      <c r="BZ45" s="5">
        <v>21</v>
      </c>
      <c r="CA45" s="5">
        <v>37</v>
      </c>
      <c r="CB45" s="5">
        <v>40</v>
      </c>
      <c r="CC45" s="5">
        <v>23</v>
      </c>
      <c r="CD45" s="5">
        <v>21</v>
      </c>
      <c r="CE45" s="5">
        <v>19</v>
      </c>
      <c r="CF45" s="5"/>
      <c r="CG45" s="5">
        <v>21742</v>
      </c>
      <c r="CH45" s="5">
        <v>280</v>
      </c>
      <c r="CI45" s="5">
        <v>880</v>
      </c>
      <c r="CJ45" s="5">
        <v>7378</v>
      </c>
      <c r="CK45" s="5">
        <v>529</v>
      </c>
      <c r="CL45" s="5">
        <v>46917</v>
      </c>
      <c r="CM45" s="5">
        <v>1384743</v>
      </c>
      <c r="CN45" s="5">
        <v>442126</v>
      </c>
      <c r="CO45" s="5">
        <v>273904</v>
      </c>
      <c r="CP45" s="5">
        <v>13672</v>
      </c>
      <c r="CR45" s="10">
        <v>176875.63</v>
      </c>
      <c r="CS45" s="10">
        <v>133134.04</v>
      </c>
      <c r="CT45" s="10">
        <v>43195.19</v>
      </c>
      <c r="CU45" s="10">
        <v>546.4</v>
      </c>
      <c r="CV45" s="10"/>
      <c r="CW45" s="10">
        <f>SUM(CX45:CZ45)</f>
        <v>176875.63</v>
      </c>
      <c r="CX45" s="10"/>
      <c r="CY45" s="10"/>
      <c r="CZ45" s="10">
        <v>176875.63</v>
      </c>
      <c r="DB45" s="10">
        <f>SUM(DC45:DE45)</f>
        <v>193309.9</v>
      </c>
      <c r="DC45" s="10">
        <v>144599.4</v>
      </c>
      <c r="DD45" s="10">
        <v>47935.98</v>
      </c>
      <c r="DE45" s="10">
        <v>774.52</v>
      </c>
      <c r="DG45" s="10">
        <f>SUM(DH45:DJ45)</f>
        <v>193309.9</v>
      </c>
      <c r="DH45" s="10"/>
      <c r="DI45" s="10"/>
      <c r="DJ45" s="10">
        <v>193309.9</v>
      </c>
    </row>
    <row r="46" spans="1:114" ht="12">
      <c r="A46" s="3"/>
      <c r="B46" s="4"/>
      <c r="C46" s="4"/>
      <c r="D46" s="4"/>
      <c r="E46" s="6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</row>
    <row r="47" spans="1:114" ht="12">
      <c r="A47" s="2" t="s">
        <v>9</v>
      </c>
      <c r="B47" s="1">
        <v>1982</v>
      </c>
      <c r="C47" s="14">
        <f>CR47/E47</f>
        <v>7.684546688047367</v>
      </c>
      <c r="D47" s="14">
        <f>DB47/E47</f>
        <v>9.420490933760947</v>
      </c>
      <c r="E47" s="5">
        <v>16214</v>
      </c>
      <c r="F47" s="5">
        <v>13677</v>
      </c>
      <c r="G47" s="5">
        <v>1145</v>
      </c>
      <c r="H47" s="1">
        <v>1392</v>
      </c>
      <c r="J47" s="5">
        <f>SUM(K47:M47)</f>
        <v>16214</v>
      </c>
      <c r="K47" s="5"/>
      <c r="L47" s="5">
        <v>1595</v>
      </c>
      <c r="M47" s="5">
        <v>14619</v>
      </c>
      <c r="N47" s="5"/>
      <c r="O47" s="5">
        <v>2691</v>
      </c>
      <c r="P47" s="5">
        <v>2155</v>
      </c>
      <c r="Q47" s="5">
        <v>1769</v>
      </c>
      <c r="R47" s="5">
        <v>2771</v>
      </c>
      <c r="S47" s="5">
        <v>3820</v>
      </c>
      <c r="T47" s="5">
        <v>2149</v>
      </c>
      <c r="U47" s="5">
        <v>370</v>
      </c>
      <c r="V47" s="5">
        <v>215</v>
      </c>
      <c r="W47" s="5">
        <v>139</v>
      </c>
      <c r="X47" s="5">
        <v>77</v>
      </c>
      <c r="Y47" s="5">
        <f>SUM(O47:X47)</f>
        <v>16156</v>
      </c>
      <c r="Z47" s="5"/>
      <c r="AA47" s="10">
        <v>1353.19</v>
      </c>
      <c r="AB47" s="10">
        <v>3089.1</v>
      </c>
      <c r="AC47" s="10">
        <v>4300.3</v>
      </c>
      <c r="AD47" s="10">
        <v>10647.44</v>
      </c>
      <c r="AE47" s="10">
        <v>26809.7</v>
      </c>
      <c r="AF47" s="10">
        <v>28596.88</v>
      </c>
      <c r="AG47" s="10">
        <v>8787.88</v>
      </c>
      <c r="AH47" s="10">
        <v>8075.35</v>
      </c>
      <c r="AI47" s="10">
        <v>9340.4</v>
      </c>
      <c r="AJ47" s="10">
        <v>23597</v>
      </c>
      <c r="AK47" s="10">
        <f>SUM(AA47:AJ47)</f>
        <v>124597.24</v>
      </c>
      <c r="AL47" s="5"/>
      <c r="AM47" s="5">
        <v>2707</v>
      </c>
      <c r="AN47" s="5">
        <v>1750</v>
      </c>
      <c r="AO47" s="5">
        <v>2098</v>
      </c>
      <c r="AP47" s="5">
        <v>1945</v>
      </c>
      <c r="AQ47" s="5">
        <v>3328</v>
      </c>
      <c r="AR47" s="5">
        <v>3551</v>
      </c>
      <c r="AS47" s="5">
        <v>739</v>
      </c>
      <c r="AT47" s="5">
        <v>96</v>
      </c>
      <c r="AU47" s="5">
        <f>SUM(AM47:AT47)</f>
        <v>16214</v>
      </c>
      <c r="AV47" s="5"/>
      <c r="AW47" s="5">
        <v>76704</v>
      </c>
      <c r="AX47" s="5">
        <v>136573</v>
      </c>
      <c r="AY47" s="5">
        <v>327637</v>
      </c>
      <c r="AZ47" s="5">
        <v>509524</v>
      </c>
      <c r="BA47" s="5">
        <v>1334121</v>
      </c>
      <c r="BB47" s="5">
        <v>2446065</v>
      </c>
      <c r="BC47" s="5">
        <v>983556</v>
      </c>
      <c r="BD47" s="5">
        <v>911331</v>
      </c>
      <c r="BE47" s="5">
        <f>SUM(AW47:BD47)</f>
        <v>6725511</v>
      </c>
      <c r="BF47" s="5"/>
      <c r="BG47" s="10">
        <f aca="true" t="shared" si="6" ref="BG47:BO50">AW47/AM47</f>
        <v>28.335426671592167</v>
      </c>
      <c r="BH47" s="10">
        <f t="shared" si="6"/>
        <v>78.04171428571429</v>
      </c>
      <c r="BI47" s="10">
        <f t="shared" si="6"/>
        <v>156.16634890371782</v>
      </c>
      <c r="BJ47" s="10">
        <f t="shared" si="6"/>
        <v>261.9660668380463</v>
      </c>
      <c r="BK47" s="10">
        <f t="shared" si="6"/>
        <v>400.8777043269231</v>
      </c>
      <c r="BL47" s="10">
        <f t="shared" si="6"/>
        <v>688.8383553928471</v>
      </c>
      <c r="BM47" s="10">
        <f t="shared" si="6"/>
        <v>1330.9282814614344</v>
      </c>
      <c r="BN47" s="10">
        <f t="shared" si="6"/>
        <v>9493.03125</v>
      </c>
      <c r="BO47" s="10">
        <f t="shared" si="6"/>
        <v>414.79653385962746</v>
      </c>
      <c r="BP47" s="5"/>
      <c r="BQ47" s="5">
        <v>2329</v>
      </c>
      <c r="BR47" s="12">
        <f>BQ47*100/E47</f>
        <v>14.364129764401135</v>
      </c>
      <c r="BS47" s="10">
        <v>8469.39</v>
      </c>
      <c r="BT47" s="12">
        <f>BS47*100/CR47</f>
        <v>6.7974138110924445</v>
      </c>
      <c r="BU47" s="5"/>
      <c r="BV47" s="5">
        <v>2419</v>
      </c>
      <c r="BW47" s="5"/>
      <c r="BX47" s="5">
        <v>298</v>
      </c>
      <c r="BY47" s="5">
        <v>586</v>
      </c>
      <c r="BZ47" s="5">
        <v>221</v>
      </c>
      <c r="CA47" s="5">
        <v>4425</v>
      </c>
      <c r="CB47" s="5">
        <v>5497</v>
      </c>
      <c r="CC47" s="5">
        <v>2842</v>
      </c>
      <c r="CD47" s="5">
        <v>5048</v>
      </c>
      <c r="CE47" s="5">
        <v>4083</v>
      </c>
      <c r="CF47" s="5"/>
      <c r="CG47" s="5">
        <v>48290</v>
      </c>
      <c r="CH47" s="5"/>
      <c r="CI47" s="5">
        <v>1141</v>
      </c>
      <c r="CJ47" s="5">
        <v>8852</v>
      </c>
      <c r="CK47" s="5">
        <v>1039</v>
      </c>
      <c r="CL47" s="5">
        <v>167264</v>
      </c>
      <c r="CM47" s="5">
        <v>2043464</v>
      </c>
      <c r="CN47" s="5">
        <v>619283</v>
      </c>
      <c r="CO47" s="5">
        <v>1052535</v>
      </c>
      <c r="CP47" s="5">
        <v>159231</v>
      </c>
      <c r="CR47" s="10">
        <v>124597.24</v>
      </c>
      <c r="CS47" s="10">
        <v>71179.08</v>
      </c>
      <c r="CT47" s="10">
        <v>41693.33</v>
      </c>
      <c r="CU47" s="10">
        <v>11724.83</v>
      </c>
      <c r="CV47" s="10"/>
      <c r="CW47" s="10">
        <f>SUM(CX47:CZ47)</f>
        <v>124597.24</v>
      </c>
      <c r="CX47" s="10"/>
      <c r="CY47" s="10">
        <v>15076.91</v>
      </c>
      <c r="CZ47" s="10">
        <v>109520.33</v>
      </c>
      <c r="DB47" s="10">
        <f>SUM(DC47:DE47)</f>
        <v>152743.84</v>
      </c>
      <c r="DC47" s="10">
        <v>85850.7</v>
      </c>
      <c r="DD47" s="10">
        <v>53150.14</v>
      </c>
      <c r="DE47" s="10">
        <v>13743</v>
      </c>
      <c r="DG47" s="10">
        <f>SUM(DH47:DJ47)</f>
        <v>152743.84</v>
      </c>
      <c r="DH47" s="10"/>
      <c r="DI47" s="10">
        <v>29885.54</v>
      </c>
      <c r="DJ47" s="10">
        <v>122858.3</v>
      </c>
    </row>
    <row r="48" spans="1:114" ht="12">
      <c r="A48" s="2"/>
      <c r="B48" s="1">
        <v>1990</v>
      </c>
      <c r="C48" s="14">
        <f>CR48/E48</f>
        <v>8.53743968013236</v>
      </c>
      <c r="D48" s="14">
        <f>DB48/E48</f>
        <v>10.672343857714049</v>
      </c>
      <c r="E48" s="5">
        <v>14506</v>
      </c>
      <c r="F48" s="5">
        <v>13133</v>
      </c>
      <c r="G48" s="5">
        <v>993</v>
      </c>
      <c r="H48" s="1">
        <v>380</v>
      </c>
      <c r="J48" s="5">
        <f>SUM(K48:M48)</f>
        <v>14506</v>
      </c>
      <c r="K48" s="5"/>
      <c r="L48" s="5">
        <v>1637</v>
      </c>
      <c r="M48" s="5">
        <v>12869</v>
      </c>
      <c r="N48" s="5"/>
      <c r="O48" s="5">
        <v>2228</v>
      </c>
      <c r="P48" s="5">
        <v>1893</v>
      </c>
      <c r="Q48" s="5">
        <v>1500</v>
      </c>
      <c r="R48" s="5">
        <v>2417</v>
      </c>
      <c r="S48" s="5">
        <v>3498</v>
      </c>
      <c r="T48" s="5">
        <v>2056</v>
      </c>
      <c r="U48" s="5">
        <v>434</v>
      </c>
      <c r="V48" s="5">
        <v>241</v>
      </c>
      <c r="W48" s="5">
        <v>133</v>
      </c>
      <c r="X48" s="5">
        <v>87</v>
      </c>
      <c r="Y48" s="5">
        <f>SUM(O48:X48)</f>
        <v>14487</v>
      </c>
      <c r="Z48" s="5"/>
      <c r="AA48" s="10">
        <v>1157.68</v>
      </c>
      <c r="AB48" s="10">
        <v>2663.19</v>
      </c>
      <c r="AC48" s="10">
        <v>3626.85</v>
      </c>
      <c r="AD48" s="10">
        <v>9378.25</v>
      </c>
      <c r="AE48" s="10">
        <v>24544.07</v>
      </c>
      <c r="AF48" s="10">
        <v>27720.46</v>
      </c>
      <c r="AG48" s="10">
        <v>10313.04</v>
      </c>
      <c r="AH48" s="10">
        <v>8980.51</v>
      </c>
      <c r="AI48" s="10">
        <v>8864.1</v>
      </c>
      <c r="AJ48" s="10">
        <v>26595.95</v>
      </c>
      <c r="AK48" s="10">
        <f>SUM(AA48:AJ48)</f>
        <v>123844.1</v>
      </c>
      <c r="AL48" s="5"/>
      <c r="AM48" s="5">
        <v>3784</v>
      </c>
      <c r="AN48" s="5">
        <v>1618</v>
      </c>
      <c r="AO48" s="5">
        <v>2067</v>
      </c>
      <c r="AP48" s="5">
        <v>1870</v>
      </c>
      <c r="AQ48" s="5">
        <v>2696</v>
      </c>
      <c r="AR48" s="5">
        <v>2098</v>
      </c>
      <c r="AS48" s="5">
        <v>309</v>
      </c>
      <c r="AT48" s="5">
        <v>64</v>
      </c>
      <c r="AU48" s="5">
        <f>SUM(AM48:AT48)</f>
        <v>14506</v>
      </c>
      <c r="AV48" s="5"/>
      <c r="AW48" s="5">
        <v>85709</v>
      </c>
      <c r="AX48" s="5">
        <v>126100</v>
      </c>
      <c r="AY48" s="5">
        <v>322227</v>
      </c>
      <c r="AZ48" s="5">
        <v>485980</v>
      </c>
      <c r="BA48" s="5">
        <v>1071449</v>
      </c>
      <c r="BB48" s="5">
        <v>1405959</v>
      </c>
      <c r="BC48" s="5">
        <v>421256</v>
      </c>
      <c r="BD48" s="5">
        <v>501724</v>
      </c>
      <c r="BE48" s="5">
        <f>SUM(AW48:BD48)</f>
        <v>4420404</v>
      </c>
      <c r="BF48" s="5"/>
      <c r="BG48" s="10">
        <f t="shared" si="6"/>
        <v>22.65036997885835</v>
      </c>
      <c r="BH48" s="10">
        <f t="shared" si="6"/>
        <v>77.93572311495673</v>
      </c>
      <c r="BI48" s="10">
        <f t="shared" si="6"/>
        <v>155.8911465892598</v>
      </c>
      <c r="BJ48" s="10">
        <f t="shared" si="6"/>
        <v>259.88235294117646</v>
      </c>
      <c r="BK48" s="10">
        <f t="shared" si="6"/>
        <v>397.4217359050445</v>
      </c>
      <c r="BL48" s="10">
        <f t="shared" si="6"/>
        <v>670.1425166825549</v>
      </c>
      <c r="BM48" s="10">
        <f t="shared" si="6"/>
        <v>1363.2880258899677</v>
      </c>
      <c r="BN48" s="10">
        <f t="shared" si="6"/>
        <v>7839.4375</v>
      </c>
      <c r="BO48" s="10">
        <f t="shared" si="6"/>
        <v>304.7293533710189</v>
      </c>
      <c r="BP48" s="5"/>
      <c r="BQ48" s="5">
        <v>4921</v>
      </c>
      <c r="BR48" s="12">
        <f>BQ48*100/E48</f>
        <v>33.923893561284984</v>
      </c>
      <c r="BS48" s="10">
        <v>35154.48</v>
      </c>
      <c r="BT48" s="12">
        <f>BS48*100/CR48</f>
        <v>28.386075719392366</v>
      </c>
      <c r="BU48" s="5"/>
      <c r="BV48" s="5">
        <v>972</v>
      </c>
      <c r="BW48" s="5">
        <v>1</v>
      </c>
      <c r="BX48" s="5">
        <v>415</v>
      </c>
      <c r="BY48" s="5">
        <v>426</v>
      </c>
      <c r="BZ48" s="5">
        <v>111</v>
      </c>
      <c r="CA48" s="5">
        <v>1703</v>
      </c>
      <c r="CB48" s="5">
        <v>2235</v>
      </c>
      <c r="CC48" s="5">
        <v>1194</v>
      </c>
      <c r="CD48" s="5">
        <v>2077</v>
      </c>
      <c r="CE48" s="5">
        <v>1507</v>
      </c>
      <c r="CF48" s="5"/>
      <c r="CG48" s="5">
        <v>21980</v>
      </c>
      <c r="CH48" s="5">
        <v>23</v>
      </c>
      <c r="CI48" s="5">
        <v>1626</v>
      </c>
      <c r="CJ48" s="5">
        <v>8072</v>
      </c>
      <c r="CK48" s="5">
        <v>592</v>
      </c>
      <c r="CL48" s="5">
        <v>151467</v>
      </c>
      <c r="CM48" s="5">
        <v>2497976</v>
      </c>
      <c r="CN48" s="5">
        <v>1209787</v>
      </c>
      <c r="CO48" s="5">
        <v>886675</v>
      </c>
      <c r="CP48" s="5">
        <v>309281</v>
      </c>
      <c r="CR48" s="10">
        <v>123844.1</v>
      </c>
      <c r="CS48" s="10">
        <v>82471.56</v>
      </c>
      <c r="CT48" s="10">
        <v>38054.45</v>
      </c>
      <c r="CU48" s="10">
        <v>3318.09</v>
      </c>
      <c r="CV48" s="10"/>
      <c r="CW48" s="10">
        <f>SUM(CX48:CZ48)</f>
        <v>123844.1</v>
      </c>
      <c r="CX48" s="10"/>
      <c r="CY48" s="10">
        <v>14536.64</v>
      </c>
      <c r="CZ48" s="10">
        <v>109307.46</v>
      </c>
      <c r="DB48" s="10">
        <f>SUM(DC48:DE48)</f>
        <v>154813.02</v>
      </c>
      <c r="DC48" s="10">
        <v>98822.29</v>
      </c>
      <c r="DD48" s="10">
        <v>52063.15</v>
      </c>
      <c r="DE48" s="10">
        <v>3927.58</v>
      </c>
      <c r="DG48" s="10">
        <f>SUM(DH48:DJ48)</f>
        <v>154813.02</v>
      </c>
      <c r="DH48" s="10"/>
      <c r="DI48" s="10">
        <v>27176.24</v>
      </c>
      <c r="DJ48" s="10">
        <v>127636.78</v>
      </c>
    </row>
    <row r="49" spans="1:114" ht="12">
      <c r="A49" s="2"/>
      <c r="B49" s="1">
        <v>2000</v>
      </c>
      <c r="C49" s="14">
        <f>CR49/E49</f>
        <v>9.99766416510319</v>
      </c>
      <c r="D49" s="14">
        <f>DB49/E49</f>
        <v>12.064534368070952</v>
      </c>
      <c r="E49" s="5">
        <v>11726</v>
      </c>
      <c r="F49" s="5">
        <v>10800</v>
      </c>
      <c r="G49" s="5">
        <v>873</v>
      </c>
      <c r="H49" s="1">
        <v>53</v>
      </c>
      <c r="J49" s="5">
        <f>SUM(K49:M49)</f>
        <v>11726</v>
      </c>
      <c r="K49" s="5"/>
      <c r="L49" s="5">
        <v>1325</v>
      </c>
      <c r="M49" s="5">
        <v>10401</v>
      </c>
      <c r="N49" s="5"/>
      <c r="O49" s="5">
        <v>1565</v>
      </c>
      <c r="P49" s="5">
        <v>1530</v>
      </c>
      <c r="Q49" s="5">
        <v>1076</v>
      </c>
      <c r="R49" s="5">
        <v>1872</v>
      </c>
      <c r="S49" s="5">
        <v>2788</v>
      </c>
      <c r="T49" s="5">
        <v>1850</v>
      </c>
      <c r="U49" s="5">
        <v>523</v>
      </c>
      <c r="V49" s="5">
        <v>268</v>
      </c>
      <c r="W49" s="5">
        <v>156</v>
      </c>
      <c r="X49" s="5">
        <v>85</v>
      </c>
      <c r="Y49" s="5">
        <f>SUM(O49:X49)</f>
        <v>11713</v>
      </c>
      <c r="Z49" s="5"/>
      <c r="AA49" s="10">
        <v>827.2</v>
      </c>
      <c r="AB49" s="10">
        <v>2165.61</v>
      </c>
      <c r="AC49" s="10">
        <v>2626.82</v>
      </c>
      <c r="AD49" s="10">
        <v>7293.86</v>
      </c>
      <c r="AE49" s="10">
        <v>19776.99</v>
      </c>
      <c r="AF49" s="10">
        <v>25294.59</v>
      </c>
      <c r="AG49" s="10">
        <v>12678.97</v>
      </c>
      <c r="AH49" s="10">
        <v>10082.15</v>
      </c>
      <c r="AI49" s="10">
        <v>10489.56</v>
      </c>
      <c r="AJ49" s="10">
        <v>25996.86</v>
      </c>
      <c r="AK49" s="10">
        <f>SUM(AA49:AJ49)</f>
        <v>117232.61</v>
      </c>
      <c r="AL49" s="5"/>
      <c r="AM49" s="5">
        <v>3233</v>
      </c>
      <c r="AN49" s="5">
        <v>1307</v>
      </c>
      <c r="AO49" s="5">
        <v>1609</v>
      </c>
      <c r="AP49" s="5">
        <v>1606</v>
      </c>
      <c r="AQ49" s="5">
        <v>2012</v>
      </c>
      <c r="AR49" s="5">
        <v>1661</v>
      </c>
      <c r="AS49" s="5">
        <v>268</v>
      </c>
      <c r="AT49" s="5">
        <v>30</v>
      </c>
      <c r="AU49" s="5">
        <f>SUM(AM49:AT49)</f>
        <v>11726</v>
      </c>
      <c r="AV49" s="5"/>
      <c r="AW49" s="5">
        <v>66162</v>
      </c>
      <c r="AX49" s="5">
        <v>103376</v>
      </c>
      <c r="AY49" s="5">
        <v>253545</v>
      </c>
      <c r="AZ49" s="5">
        <v>426917</v>
      </c>
      <c r="BA49" s="5">
        <v>783170</v>
      </c>
      <c r="BB49" s="5">
        <v>1120885</v>
      </c>
      <c r="BC49" s="5">
        <v>353823</v>
      </c>
      <c r="BD49" s="5">
        <v>234647</v>
      </c>
      <c r="BE49" s="5">
        <f>SUM(AW49:BD49)</f>
        <v>3342525</v>
      </c>
      <c r="BF49" s="5"/>
      <c r="BG49" s="10">
        <f t="shared" si="6"/>
        <v>20.464583977729664</v>
      </c>
      <c r="BH49" s="10">
        <f t="shared" si="6"/>
        <v>79.09410864575364</v>
      </c>
      <c r="BI49" s="10">
        <f t="shared" si="6"/>
        <v>157.5792417650715</v>
      </c>
      <c r="BJ49" s="10">
        <f t="shared" si="6"/>
        <v>265.8262764632628</v>
      </c>
      <c r="BK49" s="10">
        <f t="shared" si="6"/>
        <v>389.24950298210734</v>
      </c>
      <c r="BL49" s="10">
        <f t="shared" si="6"/>
        <v>674.8254063816978</v>
      </c>
      <c r="BM49" s="10">
        <f t="shared" si="6"/>
        <v>1320.2350746268658</v>
      </c>
      <c r="BN49" s="10">
        <f t="shared" si="6"/>
        <v>7821.566666666667</v>
      </c>
      <c r="BO49" s="10">
        <f t="shared" si="6"/>
        <v>285.0524475524476</v>
      </c>
      <c r="BP49" s="5"/>
      <c r="BQ49" s="5">
        <v>4664</v>
      </c>
      <c r="BR49" s="12">
        <f>BQ49*100/E49</f>
        <v>39.77485928705441</v>
      </c>
      <c r="BS49" s="10">
        <v>27664.92</v>
      </c>
      <c r="BT49" s="12">
        <f>BS49*100/CR49</f>
        <v>23.59831449628222</v>
      </c>
      <c r="BU49" s="5"/>
      <c r="BV49" s="5">
        <v>395</v>
      </c>
      <c r="BW49" s="5">
        <v>1</v>
      </c>
      <c r="BX49" s="5">
        <v>293</v>
      </c>
      <c r="BY49" s="5">
        <v>255</v>
      </c>
      <c r="BZ49" s="5">
        <v>80</v>
      </c>
      <c r="CA49" s="5">
        <v>510</v>
      </c>
      <c r="CB49" s="5">
        <v>900</v>
      </c>
      <c r="CC49" s="5">
        <v>518</v>
      </c>
      <c r="CD49" s="5">
        <v>795</v>
      </c>
      <c r="CE49" s="5">
        <v>417</v>
      </c>
      <c r="CF49" s="5"/>
      <c r="CG49" s="5">
        <v>9939</v>
      </c>
      <c r="CH49" s="5">
        <v>11</v>
      </c>
      <c r="CI49" s="5">
        <v>1346</v>
      </c>
      <c r="CJ49" s="5">
        <v>6486</v>
      </c>
      <c r="CK49" s="5">
        <v>622</v>
      </c>
      <c r="CL49" s="5">
        <v>82015</v>
      </c>
      <c r="CM49" s="5">
        <v>3326423</v>
      </c>
      <c r="CN49" s="5">
        <v>554453</v>
      </c>
      <c r="CO49" s="5">
        <v>1641944</v>
      </c>
      <c r="CP49" s="5">
        <v>148103</v>
      </c>
      <c r="CR49" s="10">
        <v>117232.61</v>
      </c>
      <c r="CS49" s="10">
        <v>87448.48</v>
      </c>
      <c r="CT49" s="10">
        <v>29171.52</v>
      </c>
      <c r="CU49" s="10">
        <v>612.61</v>
      </c>
      <c r="CV49" s="10"/>
      <c r="CW49" s="10">
        <f>SUM(CX49:CZ49)</f>
        <v>117232.61</v>
      </c>
      <c r="CX49" s="10"/>
      <c r="CY49" s="10">
        <v>12958.31</v>
      </c>
      <c r="CZ49" s="10">
        <v>104274.3</v>
      </c>
      <c r="DB49" s="10">
        <f>SUM(DC49:DE49)</f>
        <v>141468.72999999998</v>
      </c>
      <c r="DC49" s="10">
        <v>102970.16</v>
      </c>
      <c r="DD49" s="10">
        <v>37697.96</v>
      </c>
      <c r="DE49" s="10">
        <v>800.61</v>
      </c>
      <c r="DG49" s="10">
        <f>SUM(DH49:DJ49)</f>
        <v>141468.73</v>
      </c>
      <c r="DH49" s="10"/>
      <c r="DI49" s="10">
        <v>24675.15</v>
      </c>
      <c r="DJ49" s="10">
        <v>116793.58</v>
      </c>
    </row>
    <row r="50" spans="1:114" ht="12">
      <c r="A50" s="2"/>
      <c r="B50" s="1">
        <v>2010</v>
      </c>
      <c r="C50" s="14">
        <f>CR50/E50</f>
        <v>12.96362191598133</v>
      </c>
      <c r="D50" s="14">
        <f>DB50/E50</f>
        <v>15.461963769726607</v>
      </c>
      <c r="E50" s="5">
        <v>8998</v>
      </c>
      <c r="F50" s="5">
        <v>8587</v>
      </c>
      <c r="G50" s="5">
        <v>364</v>
      </c>
      <c r="H50" s="1">
        <v>47</v>
      </c>
      <c r="J50" s="5">
        <f>SUM(K50:M50)</f>
        <v>8998</v>
      </c>
      <c r="K50" s="5"/>
      <c r="L50" s="5">
        <v>1065</v>
      </c>
      <c r="M50" s="5">
        <v>7933</v>
      </c>
      <c r="N50" s="5"/>
      <c r="O50" s="5">
        <v>829</v>
      </c>
      <c r="P50" s="5">
        <v>1135</v>
      </c>
      <c r="Q50" s="5">
        <v>883</v>
      </c>
      <c r="R50" s="5">
        <v>1323</v>
      </c>
      <c r="S50" s="5">
        <v>2073</v>
      </c>
      <c r="T50" s="5">
        <v>1535</v>
      </c>
      <c r="U50" s="5">
        <v>527</v>
      </c>
      <c r="V50" s="5">
        <v>362</v>
      </c>
      <c r="W50" s="5">
        <v>182</v>
      </c>
      <c r="X50" s="5">
        <v>120</v>
      </c>
      <c r="Y50" s="5">
        <f>SUM(O50:X50)</f>
        <v>8969</v>
      </c>
      <c r="Z50" s="5"/>
      <c r="AA50" s="10">
        <v>451.5</v>
      </c>
      <c r="AB50" s="10">
        <v>1600.77</v>
      </c>
      <c r="AC50" s="10">
        <v>2139.32</v>
      </c>
      <c r="AD50" s="10">
        <v>5133.62</v>
      </c>
      <c r="AE50" s="10">
        <v>14639.84</v>
      </c>
      <c r="AF50" s="10">
        <v>21218.05</v>
      </c>
      <c r="AG50" s="10">
        <v>12758.46</v>
      </c>
      <c r="AH50" s="10">
        <v>13722.08</v>
      </c>
      <c r="AI50" s="10">
        <v>12119.91</v>
      </c>
      <c r="AJ50" s="10">
        <v>32863.12</v>
      </c>
      <c r="AK50" s="10">
        <f>SUM(AA50:AJ50)</f>
        <v>116646.67000000001</v>
      </c>
      <c r="AL50" s="5"/>
      <c r="AM50" s="5">
        <v>2399</v>
      </c>
      <c r="AN50" s="5">
        <v>1101</v>
      </c>
      <c r="AO50" s="5">
        <v>1383</v>
      </c>
      <c r="AP50" s="5">
        <v>1100</v>
      </c>
      <c r="AQ50" s="5">
        <v>1518</v>
      </c>
      <c r="AR50" s="5">
        <v>1200</v>
      </c>
      <c r="AS50" s="5">
        <v>251</v>
      </c>
      <c r="AT50" s="5">
        <v>46</v>
      </c>
      <c r="AU50" s="5">
        <f>SUM(AM50:AT50)</f>
        <v>8998</v>
      </c>
      <c r="AV50" s="5"/>
      <c r="AW50" s="5">
        <v>49443</v>
      </c>
      <c r="AX50" s="5">
        <v>82534</v>
      </c>
      <c r="AY50" s="5">
        <v>208873</v>
      </c>
      <c r="AZ50" s="5">
        <v>281102</v>
      </c>
      <c r="BA50" s="5">
        <v>585535</v>
      </c>
      <c r="BB50" s="5">
        <v>811153</v>
      </c>
      <c r="BC50" s="5">
        <v>335479</v>
      </c>
      <c r="BD50" s="5">
        <v>289689</v>
      </c>
      <c r="BE50" s="5">
        <f>SUM(AW50:BD50)</f>
        <v>2643808</v>
      </c>
      <c r="BF50" s="5"/>
      <c r="BG50" s="10">
        <f t="shared" si="6"/>
        <v>20.609837432263443</v>
      </c>
      <c r="BH50" s="10">
        <f t="shared" si="6"/>
        <v>74.96276112624886</v>
      </c>
      <c r="BI50" s="10">
        <f t="shared" si="6"/>
        <v>151.02892263195952</v>
      </c>
      <c r="BJ50" s="10">
        <f t="shared" si="6"/>
        <v>255.54727272727274</v>
      </c>
      <c r="BK50" s="10">
        <f t="shared" si="6"/>
        <v>385.72793148880106</v>
      </c>
      <c r="BL50" s="10">
        <f t="shared" si="6"/>
        <v>675.9608333333333</v>
      </c>
      <c r="BM50" s="10">
        <f t="shared" si="6"/>
        <v>1336.569721115538</v>
      </c>
      <c r="BN50" s="10">
        <f t="shared" si="6"/>
        <v>6297.586956521739</v>
      </c>
      <c r="BO50" s="10">
        <f t="shared" si="6"/>
        <v>293.82173816403645</v>
      </c>
      <c r="BP50" s="5"/>
      <c r="BQ50" s="5">
        <v>4087</v>
      </c>
      <c r="BR50" s="12">
        <f>BQ50*100/E50</f>
        <v>45.42120471215826</v>
      </c>
      <c r="BS50" s="10">
        <v>34061.07</v>
      </c>
      <c r="BT50" s="12">
        <f>BS50*100/CR50</f>
        <v>29.200207772755107</v>
      </c>
      <c r="BU50" s="5"/>
      <c r="BV50" s="5">
        <v>209</v>
      </c>
      <c r="BW50" s="5">
        <v>1</v>
      </c>
      <c r="BX50" s="5">
        <v>251</v>
      </c>
      <c r="BY50" s="5">
        <v>112</v>
      </c>
      <c r="BZ50" s="5">
        <v>37</v>
      </c>
      <c r="CA50" s="5">
        <v>109</v>
      </c>
      <c r="CB50" s="5">
        <v>114</v>
      </c>
      <c r="CC50" s="5">
        <v>52</v>
      </c>
      <c r="CD50" s="5">
        <v>69</v>
      </c>
      <c r="CE50" s="5">
        <v>36</v>
      </c>
      <c r="CF50" s="5"/>
      <c r="CG50" s="5">
        <v>8850</v>
      </c>
      <c r="CH50" s="5">
        <v>1</v>
      </c>
      <c r="CI50" s="5">
        <v>1504</v>
      </c>
      <c r="CJ50" s="5">
        <v>2804</v>
      </c>
      <c r="CK50" s="5">
        <v>372</v>
      </c>
      <c r="CL50" s="5">
        <v>58439</v>
      </c>
      <c r="CM50" s="5">
        <v>5215960</v>
      </c>
      <c r="CN50" s="5">
        <v>483628</v>
      </c>
      <c r="CO50" s="5">
        <v>2607240</v>
      </c>
      <c r="CP50" s="5">
        <v>122669</v>
      </c>
      <c r="CR50" s="10">
        <v>116646.67</v>
      </c>
      <c r="CS50" s="10">
        <v>89247.82</v>
      </c>
      <c r="CT50" s="10">
        <v>26599.86</v>
      </c>
      <c r="CU50" s="10">
        <v>798.99</v>
      </c>
      <c r="CV50" s="10"/>
      <c r="CW50" s="10">
        <f>SUM(CX50:CZ50)</f>
        <v>116646.67</v>
      </c>
      <c r="CX50" s="10"/>
      <c r="CY50" s="10">
        <v>12262.14</v>
      </c>
      <c r="CZ50" s="10">
        <v>104384.53</v>
      </c>
      <c r="DB50" s="10">
        <f>SUM(DC50:DE50)</f>
        <v>139126.75</v>
      </c>
      <c r="DC50" s="10">
        <v>105909.56</v>
      </c>
      <c r="DD50" s="10">
        <v>31919.93</v>
      </c>
      <c r="DE50" s="10">
        <v>1297.26</v>
      </c>
      <c r="DG50" s="10">
        <f>SUM(DH50:DJ50)</f>
        <v>139126.75</v>
      </c>
      <c r="DH50" s="10"/>
      <c r="DI50" s="10">
        <v>22604.45</v>
      </c>
      <c r="DJ50" s="10">
        <v>116522.3</v>
      </c>
    </row>
    <row r="51" spans="1:114" ht="12">
      <c r="A51" s="3"/>
      <c r="B51" s="4"/>
      <c r="C51" s="4"/>
      <c r="D51" s="4"/>
      <c r="E51" s="6"/>
      <c r="F51" s="6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</row>
    <row r="52" spans="1:114" ht="12">
      <c r="A52" s="2" t="s">
        <v>10</v>
      </c>
      <c r="B52" s="1">
        <v>1982</v>
      </c>
      <c r="C52" s="14">
        <f>CR52/E52</f>
        <v>6.2372809600533365</v>
      </c>
      <c r="D52" s="14">
        <f>DB52/E52</f>
        <v>10.386315906439247</v>
      </c>
      <c r="E52" s="5">
        <v>17999</v>
      </c>
      <c r="F52" s="5">
        <v>16246</v>
      </c>
      <c r="G52" s="5">
        <v>728</v>
      </c>
      <c r="H52" s="1">
        <v>1025</v>
      </c>
      <c r="J52" s="5">
        <f>SUM(K52:M52)</f>
        <v>17999</v>
      </c>
      <c r="K52" s="5">
        <v>1179</v>
      </c>
      <c r="L52" s="5">
        <v>4736</v>
      </c>
      <c r="M52" s="5">
        <v>12084</v>
      </c>
      <c r="N52" s="5"/>
      <c r="O52" s="5">
        <v>4380</v>
      </c>
      <c r="P52" s="5">
        <v>3364</v>
      </c>
      <c r="Q52" s="5">
        <v>2252</v>
      </c>
      <c r="R52" s="5">
        <v>2613</v>
      </c>
      <c r="S52" s="5">
        <v>2850</v>
      </c>
      <c r="T52" s="5">
        <v>1523</v>
      </c>
      <c r="U52" s="5">
        <v>400</v>
      </c>
      <c r="V52" s="5">
        <v>267</v>
      </c>
      <c r="W52" s="5">
        <v>210</v>
      </c>
      <c r="X52" s="5">
        <v>81</v>
      </c>
      <c r="Y52" s="5">
        <f>SUM(O52:X52)</f>
        <v>17940</v>
      </c>
      <c r="Z52" s="5"/>
      <c r="AA52" s="10">
        <v>2292.87</v>
      </c>
      <c r="AB52" s="10">
        <v>4756.66</v>
      </c>
      <c r="AC52" s="10">
        <v>5416.66</v>
      </c>
      <c r="AD52" s="10">
        <v>9949.13</v>
      </c>
      <c r="AE52" s="10">
        <v>19827.28</v>
      </c>
      <c r="AF52" s="10">
        <v>20594.47</v>
      </c>
      <c r="AG52" s="10">
        <v>9618.77</v>
      </c>
      <c r="AH52" s="10">
        <v>10012.14</v>
      </c>
      <c r="AI52" s="10">
        <v>14471.76</v>
      </c>
      <c r="AJ52" s="10">
        <v>15325.08</v>
      </c>
      <c r="AK52" s="10">
        <f>SUM(AA52:AJ52)</f>
        <v>112264.81999999999</v>
      </c>
      <c r="AL52" s="5"/>
      <c r="AM52" s="5">
        <v>3752</v>
      </c>
      <c r="AN52" s="5">
        <v>2244</v>
      </c>
      <c r="AO52" s="5">
        <v>2771</v>
      </c>
      <c r="AP52" s="5">
        <v>2232</v>
      </c>
      <c r="AQ52" s="5">
        <v>3138</v>
      </c>
      <c r="AR52" s="5">
        <v>3238</v>
      </c>
      <c r="AS52" s="5">
        <v>584</v>
      </c>
      <c r="AT52" s="5">
        <v>40</v>
      </c>
      <c r="AU52" s="5">
        <f>SUM(AM52:AT52)</f>
        <v>17999</v>
      </c>
      <c r="AV52" s="5"/>
      <c r="AW52" s="5">
        <v>107736</v>
      </c>
      <c r="AX52" s="5">
        <v>177135</v>
      </c>
      <c r="AY52" s="5">
        <v>427211</v>
      </c>
      <c r="AZ52" s="5">
        <v>582038</v>
      </c>
      <c r="BA52" s="5">
        <v>1258211</v>
      </c>
      <c r="BB52" s="5">
        <v>2209631</v>
      </c>
      <c r="BC52" s="5">
        <v>775183</v>
      </c>
      <c r="BD52" s="5">
        <v>207354</v>
      </c>
      <c r="BE52" s="5">
        <f>SUM(AW52:BD52)</f>
        <v>5744499</v>
      </c>
      <c r="BF52" s="5"/>
      <c r="BG52" s="10">
        <f aca="true" t="shared" si="7" ref="BG52:BO55">AW52/AM52</f>
        <v>28.714285714285715</v>
      </c>
      <c r="BH52" s="10">
        <f t="shared" si="7"/>
        <v>78.93716577540107</v>
      </c>
      <c r="BI52" s="10">
        <f t="shared" si="7"/>
        <v>154.17214002165284</v>
      </c>
      <c r="BJ52" s="10">
        <f t="shared" si="7"/>
        <v>260.76971326164875</v>
      </c>
      <c r="BK52" s="10">
        <f t="shared" si="7"/>
        <v>400.959528362014</v>
      </c>
      <c r="BL52" s="10">
        <f t="shared" si="7"/>
        <v>682.4061148857319</v>
      </c>
      <c r="BM52" s="10">
        <f t="shared" si="7"/>
        <v>1327.3681506849316</v>
      </c>
      <c r="BN52" s="10">
        <f t="shared" si="7"/>
        <v>5183.85</v>
      </c>
      <c r="BO52" s="10">
        <f t="shared" si="7"/>
        <v>319.1565642535696</v>
      </c>
      <c r="BP52" s="5"/>
      <c r="BQ52" s="5">
        <v>4005</v>
      </c>
      <c r="BR52" s="12">
        <f>BQ52*100/E52</f>
        <v>22.251236179787767</v>
      </c>
      <c r="BS52" s="10">
        <v>6769.78</v>
      </c>
      <c r="BT52" s="12">
        <f>BS52*100/CR52</f>
        <v>6.030188263785574</v>
      </c>
      <c r="BU52" s="5"/>
      <c r="BV52" s="5">
        <v>2809</v>
      </c>
      <c r="BW52" s="5">
        <v>3</v>
      </c>
      <c r="BX52" s="5">
        <v>363</v>
      </c>
      <c r="BY52" s="5">
        <v>835</v>
      </c>
      <c r="BZ52" s="5">
        <v>380</v>
      </c>
      <c r="CA52" s="5">
        <v>4455</v>
      </c>
      <c r="CB52" s="5">
        <v>5144</v>
      </c>
      <c r="CC52" s="5">
        <v>2180</v>
      </c>
      <c r="CD52" s="5">
        <v>4619</v>
      </c>
      <c r="CE52" s="5">
        <v>4358</v>
      </c>
      <c r="CF52" s="5"/>
      <c r="CG52" s="5">
        <v>42276</v>
      </c>
      <c r="CH52" s="5">
        <v>7</v>
      </c>
      <c r="CI52" s="5">
        <v>1353</v>
      </c>
      <c r="CJ52" s="5">
        <v>27380</v>
      </c>
      <c r="CK52" s="5">
        <v>1858</v>
      </c>
      <c r="CL52" s="5">
        <v>151292</v>
      </c>
      <c r="CM52" s="5">
        <v>5265448</v>
      </c>
      <c r="CN52" s="5">
        <v>3854446</v>
      </c>
      <c r="CO52" s="5">
        <v>887103</v>
      </c>
      <c r="CP52" s="5">
        <v>137700</v>
      </c>
      <c r="CR52" s="10">
        <v>112264.82</v>
      </c>
      <c r="CS52" s="10">
        <v>86014.33</v>
      </c>
      <c r="CT52" s="10">
        <v>17386.84</v>
      </c>
      <c r="CU52" s="10">
        <v>8863.65</v>
      </c>
      <c r="CV52" s="10"/>
      <c r="CW52" s="10">
        <f>SUM(CX52:CZ52)</f>
        <v>112264.82</v>
      </c>
      <c r="CX52" s="10">
        <v>17930.11</v>
      </c>
      <c r="CY52" s="10">
        <v>46846.58</v>
      </c>
      <c r="CZ52" s="10">
        <v>47488.13</v>
      </c>
      <c r="DB52" s="10">
        <f>SUM(DC52:DE52)</f>
        <v>186943.30000000002</v>
      </c>
      <c r="DC52" s="10">
        <v>129308.95</v>
      </c>
      <c r="DD52" s="10">
        <v>45753.93</v>
      </c>
      <c r="DE52" s="10">
        <v>11880.42</v>
      </c>
      <c r="DG52" s="10">
        <f>SUM(DH52:DJ52)</f>
        <v>186943.3</v>
      </c>
      <c r="DH52" s="10">
        <v>51394.74</v>
      </c>
      <c r="DI52" s="10">
        <v>79884.41</v>
      </c>
      <c r="DJ52" s="10">
        <v>55664.15</v>
      </c>
    </row>
    <row r="53" spans="1:114" ht="12">
      <c r="A53" s="2"/>
      <c r="B53" s="1">
        <v>1990</v>
      </c>
      <c r="C53" s="14">
        <f>CR53/E53</f>
        <v>6.363138406091961</v>
      </c>
      <c r="D53" s="14">
        <f>DB53/E53</f>
        <v>10.997741672964018</v>
      </c>
      <c r="E53" s="5">
        <v>17203</v>
      </c>
      <c r="F53" s="5">
        <v>16491</v>
      </c>
      <c r="G53" s="5">
        <v>566</v>
      </c>
      <c r="H53" s="1">
        <v>146</v>
      </c>
      <c r="J53" s="5">
        <f>SUM(K53:M53)</f>
        <v>17203</v>
      </c>
      <c r="K53" s="5">
        <v>1079</v>
      </c>
      <c r="L53" s="5">
        <v>4470</v>
      </c>
      <c r="M53" s="5">
        <v>11654</v>
      </c>
      <c r="N53" s="5"/>
      <c r="O53" s="5">
        <v>4143</v>
      </c>
      <c r="P53" s="5">
        <v>3406</v>
      </c>
      <c r="Q53" s="5">
        <v>2192</v>
      </c>
      <c r="R53" s="5">
        <v>2543</v>
      </c>
      <c r="S53" s="5">
        <v>2521</v>
      </c>
      <c r="T53" s="5">
        <v>1397</v>
      </c>
      <c r="U53" s="5">
        <v>394</v>
      </c>
      <c r="V53" s="5">
        <v>299</v>
      </c>
      <c r="W53" s="5">
        <v>196</v>
      </c>
      <c r="X53" s="5">
        <v>90</v>
      </c>
      <c r="Y53" s="5">
        <f>SUM(O53:X53)</f>
        <v>17181</v>
      </c>
      <c r="Z53" s="5"/>
      <c r="AA53" s="10">
        <v>2170.44</v>
      </c>
      <c r="AB53" s="10">
        <v>4780.13</v>
      </c>
      <c r="AC53" s="10">
        <v>5270.05</v>
      </c>
      <c r="AD53" s="10">
        <v>9719.01</v>
      </c>
      <c r="AE53" s="10">
        <v>17439.49</v>
      </c>
      <c r="AF53" s="10">
        <v>18870.7</v>
      </c>
      <c r="AG53" s="10">
        <v>9416.14</v>
      </c>
      <c r="AH53" s="10">
        <v>11324.48</v>
      </c>
      <c r="AI53" s="10">
        <v>13677.82</v>
      </c>
      <c r="AJ53" s="10">
        <v>16796.81</v>
      </c>
      <c r="AK53" s="10">
        <f>SUM(AA53:AJ53)</f>
        <v>109465.06999999998</v>
      </c>
      <c r="AL53" s="5"/>
      <c r="AM53" s="5">
        <v>5379</v>
      </c>
      <c r="AN53" s="5">
        <v>2209</v>
      </c>
      <c r="AO53" s="5">
        <v>2572</v>
      </c>
      <c r="AP53" s="5">
        <v>2007</v>
      </c>
      <c r="AQ53" s="5">
        <v>2665</v>
      </c>
      <c r="AR53" s="5">
        <v>2049</v>
      </c>
      <c r="AS53" s="5">
        <v>279</v>
      </c>
      <c r="AT53" s="5">
        <v>43</v>
      </c>
      <c r="AU53" s="5">
        <f>SUM(AM53:AT53)</f>
        <v>17203</v>
      </c>
      <c r="AV53" s="5"/>
      <c r="AW53" s="5">
        <v>125037</v>
      </c>
      <c r="AX53" s="5">
        <v>174854</v>
      </c>
      <c r="AY53" s="5">
        <v>401721</v>
      </c>
      <c r="AZ53" s="5">
        <v>524419</v>
      </c>
      <c r="BA53" s="5">
        <v>1059876</v>
      </c>
      <c r="BB53" s="5">
        <v>1374753</v>
      </c>
      <c r="BC53" s="5">
        <v>362836</v>
      </c>
      <c r="BD53" s="5">
        <v>243670</v>
      </c>
      <c r="BE53" s="5">
        <f>SUM(AW53:BD53)</f>
        <v>4267166</v>
      </c>
      <c r="BF53" s="5"/>
      <c r="BG53" s="10">
        <f t="shared" si="7"/>
        <v>23.245398773006134</v>
      </c>
      <c r="BH53" s="10">
        <f t="shared" si="7"/>
        <v>79.15527387958352</v>
      </c>
      <c r="BI53" s="10">
        <f t="shared" si="7"/>
        <v>156.19012441679627</v>
      </c>
      <c r="BJ53" s="10">
        <f t="shared" si="7"/>
        <v>261.29496761335326</v>
      </c>
      <c r="BK53" s="10">
        <f t="shared" si="7"/>
        <v>397.70206378986865</v>
      </c>
      <c r="BL53" s="10">
        <f t="shared" si="7"/>
        <v>670.9385065885798</v>
      </c>
      <c r="BM53" s="10">
        <f t="shared" si="7"/>
        <v>1300.4874551971327</v>
      </c>
      <c r="BN53" s="10">
        <f t="shared" si="7"/>
        <v>5666.7441860465115</v>
      </c>
      <c r="BO53" s="10">
        <f t="shared" si="7"/>
        <v>248.04778236354124</v>
      </c>
      <c r="BP53" s="5"/>
      <c r="BQ53" s="5">
        <v>4207</v>
      </c>
      <c r="BR53" s="12">
        <f>BQ53*100/E53</f>
        <v>24.455036912166484</v>
      </c>
      <c r="BS53" s="10">
        <v>11374.42</v>
      </c>
      <c r="BT53" s="12">
        <f>BS53*100/CR53</f>
        <v>10.390912827260786</v>
      </c>
      <c r="BU53" s="5"/>
      <c r="BV53" s="5">
        <v>1475</v>
      </c>
      <c r="BW53" s="5">
        <v>1</v>
      </c>
      <c r="BX53" s="5">
        <v>459</v>
      </c>
      <c r="BY53" s="5">
        <v>683</v>
      </c>
      <c r="BZ53" s="5">
        <v>235</v>
      </c>
      <c r="CA53" s="5">
        <v>1758</v>
      </c>
      <c r="CB53" s="5">
        <v>2574</v>
      </c>
      <c r="CC53" s="5">
        <v>1558</v>
      </c>
      <c r="CD53" s="5">
        <v>2276</v>
      </c>
      <c r="CE53" s="5">
        <v>1813</v>
      </c>
      <c r="CF53" s="5"/>
      <c r="CG53" s="5">
        <v>28489</v>
      </c>
      <c r="CH53" s="5">
        <v>2</v>
      </c>
      <c r="CI53" s="5">
        <v>1891</v>
      </c>
      <c r="CJ53" s="5">
        <v>25563</v>
      </c>
      <c r="CK53" s="5">
        <v>1718</v>
      </c>
      <c r="CL53" s="5">
        <v>169062</v>
      </c>
      <c r="CM53" s="5">
        <v>15058549</v>
      </c>
      <c r="CN53" s="5">
        <v>10356884</v>
      </c>
      <c r="CO53" s="5">
        <v>2901272</v>
      </c>
      <c r="CP53" s="5">
        <v>88028</v>
      </c>
      <c r="CR53" s="10">
        <v>109465.07</v>
      </c>
      <c r="CS53" s="10">
        <v>93249.21</v>
      </c>
      <c r="CT53" s="10">
        <v>15101.95</v>
      </c>
      <c r="CU53" s="10">
        <v>1113.91</v>
      </c>
      <c r="CV53" s="10"/>
      <c r="CW53" s="10">
        <f>SUM(CX53:CZ53)</f>
        <v>109465.07</v>
      </c>
      <c r="CX53" s="10">
        <v>16917.18</v>
      </c>
      <c r="CY53" s="10">
        <v>44393.94</v>
      </c>
      <c r="CZ53" s="10">
        <v>48153.95</v>
      </c>
      <c r="DB53" s="10">
        <f>SUM(DC53:DE53)</f>
        <v>189194.15</v>
      </c>
      <c r="DC53" s="10">
        <v>143895.71</v>
      </c>
      <c r="DD53" s="10">
        <v>43651.6</v>
      </c>
      <c r="DE53" s="10">
        <v>1646.84</v>
      </c>
      <c r="DG53" s="10">
        <f>SUM(DH53:DJ53)</f>
        <v>189194.15</v>
      </c>
      <c r="DH53" s="10">
        <v>51836.68</v>
      </c>
      <c r="DI53" s="10">
        <v>79819.4</v>
      </c>
      <c r="DJ53" s="10">
        <v>57538.07</v>
      </c>
    </row>
    <row r="54" spans="1:114" ht="12">
      <c r="A54" s="2"/>
      <c r="B54" s="1">
        <v>2000</v>
      </c>
      <c r="C54" s="14">
        <f>CR54/E54</f>
        <v>6.733335613627035</v>
      </c>
      <c r="D54" s="14">
        <f>DB54/E54</f>
        <v>10.5315952934738</v>
      </c>
      <c r="E54" s="5">
        <v>14618</v>
      </c>
      <c r="F54" s="5">
        <v>13818</v>
      </c>
      <c r="G54" s="5">
        <v>783</v>
      </c>
      <c r="H54" s="1">
        <v>17</v>
      </c>
      <c r="J54" s="5">
        <f>SUM(K54:M54)</f>
        <v>14618</v>
      </c>
      <c r="K54" s="5">
        <v>810</v>
      </c>
      <c r="L54" s="5">
        <v>3775</v>
      </c>
      <c r="M54" s="5">
        <v>10033</v>
      </c>
      <c r="N54" s="5"/>
      <c r="O54" s="5">
        <v>3277</v>
      </c>
      <c r="P54" s="5">
        <v>2824</v>
      </c>
      <c r="Q54" s="5">
        <v>1936</v>
      </c>
      <c r="R54" s="5">
        <v>2291</v>
      </c>
      <c r="S54" s="5">
        <v>2118</v>
      </c>
      <c r="T54" s="5">
        <v>1212</v>
      </c>
      <c r="U54" s="5">
        <v>370</v>
      </c>
      <c r="V54" s="5">
        <v>283</v>
      </c>
      <c r="W54" s="5">
        <v>194</v>
      </c>
      <c r="X54" s="5">
        <v>84</v>
      </c>
      <c r="Y54" s="5">
        <f>SUM(O54:X54)</f>
        <v>14589</v>
      </c>
      <c r="Z54" s="5"/>
      <c r="AA54" s="10">
        <v>1804.15</v>
      </c>
      <c r="AB54" s="10">
        <v>3998.55</v>
      </c>
      <c r="AC54" s="10">
        <v>4703.95</v>
      </c>
      <c r="AD54" s="10">
        <v>8740.84</v>
      </c>
      <c r="AE54" s="10">
        <v>14636.85</v>
      </c>
      <c r="AF54" s="10">
        <v>16485.9</v>
      </c>
      <c r="AG54" s="10">
        <v>8953.07</v>
      </c>
      <c r="AH54" s="10">
        <v>10777.62</v>
      </c>
      <c r="AI54" s="10">
        <v>13209.75</v>
      </c>
      <c r="AJ54" s="10">
        <v>15117.22</v>
      </c>
      <c r="AK54" s="10">
        <f>SUM(AA54:AJ54)</f>
        <v>98427.90000000001</v>
      </c>
      <c r="AL54" s="5"/>
      <c r="AM54" s="5">
        <v>5304</v>
      </c>
      <c r="AN54" s="5">
        <v>1965</v>
      </c>
      <c r="AO54" s="5">
        <v>2186</v>
      </c>
      <c r="AP54" s="5">
        <v>1734</v>
      </c>
      <c r="AQ54" s="5">
        <v>1835</v>
      </c>
      <c r="AR54" s="5">
        <v>1335</v>
      </c>
      <c r="AS54" s="5">
        <v>217</v>
      </c>
      <c r="AT54" s="5">
        <v>42</v>
      </c>
      <c r="AU54" s="5">
        <f>SUM(AM54:AT54)</f>
        <v>14618</v>
      </c>
      <c r="AV54" s="5"/>
      <c r="AW54" s="5">
        <v>118993</v>
      </c>
      <c r="AX54" s="5">
        <v>154118</v>
      </c>
      <c r="AY54" s="5">
        <v>342450</v>
      </c>
      <c r="AZ54" s="5">
        <v>456381</v>
      </c>
      <c r="BA54" s="5">
        <v>717932</v>
      </c>
      <c r="BB54" s="5">
        <v>889720</v>
      </c>
      <c r="BC54" s="5">
        <v>288403</v>
      </c>
      <c r="BD54" s="5">
        <v>293202</v>
      </c>
      <c r="BE54" s="5">
        <f>SUM(AW54:BD54)</f>
        <v>3261199</v>
      </c>
      <c r="BF54" s="5"/>
      <c r="BG54" s="10">
        <f t="shared" si="7"/>
        <v>22.434577677224738</v>
      </c>
      <c r="BH54" s="10">
        <f t="shared" si="7"/>
        <v>78.43155216284987</v>
      </c>
      <c r="BI54" s="10">
        <f t="shared" si="7"/>
        <v>156.65599268069533</v>
      </c>
      <c r="BJ54" s="10">
        <f t="shared" si="7"/>
        <v>263.1955017301038</v>
      </c>
      <c r="BK54" s="10">
        <f t="shared" si="7"/>
        <v>391.24359673024526</v>
      </c>
      <c r="BL54" s="10">
        <f t="shared" si="7"/>
        <v>666.4569288389513</v>
      </c>
      <c r="BM54" s="10">
        <f t="shared" si="7"/>
        <v>1329.0460829493088</v>
      </c>
      <c r="BN54" s="10">
        <f t="shared" si="7"/>
        <v>6981</v>
      </c>
      <c r="BO54" s="10">
        <f t="shared" si="7"/>
        <v>223.094746203311</v>
      </c>
      <c r="BP54" s="5"/>
      <c r="BQ54" s="5">
        <v>4424</v>
      </c>
      <c r="BR54" s="12">
        <f>BQ54*100/E54</f>
        <v>30.264058010671775</v>
      </c>
      <c r="BS54" s="10">
        <v>10067.83</v>
      </c>
      <c r="BT54" s="12">
        <f>BS54*100/CR54</f>
        <v>10.228634360785916</v>
      </c>
      <c r="BU54" s="5"/>
      <c r="BV54" s="5">
        <v>739</v>
      </c>
      <c r="BW54" s="5"/>
      <c r="BX54" s="5">
        <v>440</v>
      </c>
      <c r="BY54" s="5">
        <v>473</v>
      </c>
      <c r="BZ54" s="5">
        <v>202</v>
      </c>
      <c r="CA54" s="5">
        <v>774</v>
      </c>
      <c r="CB54" s="5">
        <v>1562</v>
      </c>
      <c r="CC54" s="5">
        <v>882</v>
      </c>
      <c r="CD54" s="5">
        <v>1300</v>
      </c>
      <c r="CE54" s="5">
        <v>871</v>
      </c>
      <c r="CF54" s="5"/>
      <c r="CG54" s="5">
        <v>21822</v>
      </c>
      <c r="CH54" s="5"/>
      <c r="CI54" s="5">
        <v>1655</v>
      </c>
      <c r="CJ54" s="5">
        <v>23700</v>
      </c>
      <c r="CK54" s="5">
        <v>1820</v>
      </c>
      <c r="CL54" s="5">
        <v>154870</v>
      </c>
      <c r="CM54" s="5">
        <v>18015037</v>
      </c>
      <c r="CN54" s="5">
        <v>11036358</v>
      </c>
      <c r="CO54" s="5">
        <v>4381076</v>
      </c>
      <c r="CP54" s="5">
        <v>365491</v>
      </c>
      <c r="CR54" s="10">
        <v>98427.9</v>
      </c>
      <c r="CS54" s="10">
        <v>84725.42</v>
      </c>
      <c r="CT54" s="10">
        <v>13549.48</v>
      </c>
      <c r="CU54" s="10">
        <v>153</v>
      </c>
      <c r="CV54" s="10"/>
      <c r="CW54" s="10">
        <f>SUM(CX54:CZ54)</f>
        <v>98427.9</v>
      </c>
      <c r="CX54" s="10">
        <v>14101.98</v>
      </c>
      <c r="CY54" s="10">
        <v>40362.83</v>
      </c>
      <c r="CZ54" s="10">
        <v>43963.09</v>
      </c>
      <c r="DB54" s="10">
        <f>SUM(DC54:DE54)</f>
        <v>153950.86</v>
      </c>
      <c r="DC54" s="10">
        <v>131499.35</v>
      </c>
      <c r="DD54" s="10">
        <v>22117.08</v>
      </c>
      <c r="DE54" s="10">
        <v>334.43</v>
      </c>
      <c r="DG54" s="10">
        <f>SUM(DH54:DJ54)</f>
        <v>153950.86000000002</v>
      </c>
      <c r="DH54" s="10">
        <v>28068</v>
      </c>
      <c r="DI54" s="10">
        <v>71556.24</v>
      </c>
      <c r="DJ54" s="10">
        <v>54326.62</v>
      </c>
    </row>
    <row r="55" spans="1:114" ht="12">
      <c r="A55" s="2"/>
      <c r="B55" s="1">
        <v>2010</v>
      </c>
      <c r="C55" s="14">
        <f>CR55/E55</f>
        <v>9.230264435492202</v>
      </c>
      <c r="D55" s="14">
        <f>DB55/E55</f>
        <v>14.739668422683605</v>
      </c>
      <c r="E55" s="5">
        <v>9681</v>
      </c>
      <c r="F55" s="5">
        <v>9112</v>
      </c>
      <c r="G55" s="5">
        <v>433</v>
      </c>
      <c r="H55" s="1">
        <v>136</v>
      </c>
      <c r="J55" s="5">
        <f>SUM(K55:M55)</f>
        <v>9681</v>
      </c>
      <c r="K55" s="5">
        <v>576</v>
      </c>
      <c r="L55" s="5">
        <v>2843</v>
      </c>
      <c r="M55" s="5">
        <v>6262</v>
      </c>
      <c r="N55" s="5"/>
      <c r="O55" s="5">
        <v>1103</v>
      </c>
      <c r="P55" s="5">
        <v>1734</v>
      </c>
      <c r="Q55" s="5">
        <v>1337</v>
      </c>
      <c r="R55" s="5">
        <v>1686</v>
      </c>
      <c r="S55" s="5">
        <v>1767</v>
      </c>
      <c r="T55" s="5">
        <v>1063</v>
      </c>
      <c r="U55" s="5">
        <v>362</v>
      </c>
      <c r="V55" s="5">
        <v>276</v>
      </c>
      <c r="W55" s="5">
        <v>194</v>
      </c>
      <c r="X55" s="5">
        <v>102</v>
      </c>
      <c r="Y55" s="5">
        <f>SUM(O55:X55)</f>
        <v>9624</v>
      </c>
      <c r="Z55" s="5"/>
      <c r="AA55" s="10">
        <v>659.04</v>
      </c>
      <c r="AB55" s="10">
        <v>2462.74</v>
      </c>
      <c r="AC55" s="10">
        <v>3218.8</v>
      </c>
      <c r="AD55" s="10">
        <v>6422.35</v>
      </c>
      <c r="AE55" s="10">
        <v>12277.97</v>
      </c>
      <c r="AF55" s="10">
        <v>14476.43</v>
      </c>
      <c r="AG55" s="10">
        <v>8682.58</v>
      </c>
      <c r="AH55" s="10">
        <v>10430.22</v>
      </c>
      <c r="AI55" s="10">
        <v>13160.07</v>
      </c>
      <c r="AJ55" s="10">
        <v>17567.99</v>
      </c>
      <c r="AK55" s="10">
        <f>SUM(AA55:AJ55)</f>
        <v>89358.19000000002</v>
      </c>
      <c r="AL55" s="5"/>
      <c r="AM55" s="5">
        <v>2918</v>
      </c>
      <c r="AN55" s="5">
        <v>1376</v>
      </c>
      <c r="AO55" s="5">
        <v>1577</v>
      </c>
      <c r="AP55" s="5">
        <v>1201</v>
      </c>
      <c r="AQ55" s="5">
        <v>1373</v>
      </c>
      <c r="AR55" s="5">
        <v>961</v>
      </c>
      <c r="AS55" s="5">
        <v>231</v>
      </c>
      <c r="AT55" s="5">
        <v>44</v>
      </c>
      <c r="AU55" s="5">
        <f>SUM(AM55:AT55)</f>
        <v>9681</v>
      </c>
      <c r="AV55" s="5"/>
      <c r="AW55" s="5">
        <v>60912</v>
      </c>
      <c r="AX55" s="5">
        <v>104568</v>
      </c>
      <c r="AY55" s="5">
        <v>236495</v>
      </c>
      <c r="AZ55" s="5">
        <v>306554</v>
      </c>
      <c r="BA55" s="5">
        <v>523001</v>
      </c>
      <c r="BB55" s="5">
        <v>650883</v>
      </c>
      <c r="BC55" s="5">
        <v>312214</v>
      </c>
      <c r="BD55" s="5">
        <v>275880</v>
      </c>
      <c r="BE55" s="5">
        <f>SUM(AW55:BD55)</f>
        <v>2470507</v>
      </c>
      <c r="BF55" s="5"/>
      <c r="BG55" s="10">
        <f t="shared" si="7"/>
        <v>20.874571624400275</v>
      </c>
      <c r="BH55" s="10">
        <f t="shared" si="7"/>
        <v>75.99418604651163</v>
      </c>
      <c r="BI55" s="10">
        <f t="shared" si="7"/>
        <v>149.96512365250476</v>
      </c>
      <c r="BJ55" s="10">
        <f t="shared" si="7"/>
        <v>255.24895920066612</v>
      </c>
      <c r="BK55" s="10">
        <f t="shared" si="7"/>
        <v>380.918426802622</v>
      </c>
      <c r="BL55" s="10">
        <f t="shared" si="7"/>
        <v>677.2976066597295</v>
      </c>
      <c r="BM55" s="10">
        <f t="shared" si="7"/>
        <v>1351.5757575757575</v>
      </c>
      <c r="BN55" s="10">
        <f t="shared" si="7"/>
        <v>6270</v>
      </c>
      <c r="BO55" s="10">
        <f t="shared" si="7"/>
        <v>255.19130255138933</v>
      </c>
      <c r="BP55" s="5"/>
      <c r="BQ55" s="5">
        <v>2471</v>
      </c>
      <c r="BR55" s="12">
        <f>BQ55*100/E55</f>
        <v>25.524222704266087</v>
      </c>
      <c r="BS55" s="10">
        <v>9228.34</v>
      </c>
      <c r="BT55" s="12">
        <f>BS55*100/CR55</f>
        <v>10.327357794512176</v>
      </c>
      <c r="BU55" s="5"/>
      <c r="BV55" s="5">
        <v>517</v>
      </c>
      <c r="BW55" s="5">
        <v>2</v>
      </c>
      <c r="BX55" s="5">
        <v>463</v>
      </c>
      <c r="BY55" s="5">
        <v>256</v>
      </c>
      <c r="BZ55" s="5">
        <v>104</v>
      </c>
      <c r="CA55" s="5">
        <v>182</v>
      </c>
      <c r="CB55" s="5">
        <v>158</v>
      </c>
      <c r="CC55" s="5">
        <v>71</v>
      </c>
      <c r="CD55" s="5">
        <v>81</v>
      </c>
      <c r="CE55" s="5">
        <v>34</v>
      </c>
      <c r="CF55" s="5"/>
      <c r="CG55" s="5">
        <v>19450</v>
      </c>
      <c r="CH55" s="5">
        <v>27</v>
      </c>
      <c r="CI55" s="5">
        <v>1794</v>
      </c>
      <c r="CJ55" s="5">
        <v>17136</v>
      </c>
      <c r="CK55" s="5">
        <v>1462</v>
      </c>
      <c r="CL55" s="5">
        <v>149918</v>
      </c>
      <c r="CM55" s="5">
        <v>13863889</v>
      </c>
      <c r="CN55" s="5">
        <v>5383378</v>
      </c>
      <c r="CO55" s="5">
        <v>6956916</v>
      </c>
      <c r="CP55" s="5">
        <v>82273</v>
      </c>
      <c r="CR55" s="10">
        <v>89358.19</v>
      </c>
      <c r="CS55" s="10">
        <v>75944.18</v>
      </c>
      <c r="CT55" s="10">
        <v>10088.08</v>
      </c>
      <c r="CU55" s="10">
        <v>3325.93</v>
      </c>
      <c r="CV55" s="10"/>
      <c r="CW55" s="10">
        <f>SUM(CX55:CZ55)</f>
        <v>89358.19</v>
      </c>
      <c r="CX55" s="10">
        <v>12298.55</v>
      </c>
      <c r="CY55" s="10">
        <v>36666.12</v>
      </c>
      <c r="CZ55" s="10">
        <v>40393.52</v>
      </c>
      <c r="DB55" s="10">
        <f>SUM(DC55:DE55)</f>
        <v>142694.72999999998</v>
      </c>
      <c r="DC55" s="10">
        <v>119120.59</v>
      </c>
      <c r="DD55" s="10">
        <v>16913.52</v>
      </c>
      <c r="DE55" s="10">
        <v>6660.62</v>
      </c>
      <c r="DG55" s="10">
        <f>SUM(DH55:DJ55)</f>
        <v>142694.72999999998</v>
      </c>
      <c r="DH55" s="10">
        <v>26164.03</v>
      </c>
      <c r="DI55" s="10">
        <v>66495.87</v>
      </c>
      <c r="DJ55" s="10">
        <v>50034.83</v>
      </c>
    </row>
    <row r="56" spans="1:114" ht="12">
      <c r="A56" s="3"/>
      <c r="B56" s="4"/>
      <c r="C56" s="4"/>
      <c r="D56" s="4"/>
      <c r="E56" s="6"/>
      <c r="F56" s="6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</row>
    <row r="57" spans="1:114" ht="12">
      <c r="A57" s="2" t="s">
        <v>11</v>
      </c>
      <c r="B57" s="1">
        <v>1982</v>
      </c>
      <c r="C57" s="14">
        <f>CR57/E57</f>
        <v>4.480410097512075</v>
      </c>
      <c r="D57" s="14">
        <f>DB57/E57</f>
        <v>5.7661651325981955</v>
      </c>
      <c r="E57" s="5">
        <v>10973</v>
      </c>
      <c r="F57" s="5">
        <v>10140</v>
      </c>
      <c r="G57" s="5">
        <v>316</v>
      </c>
      <c r="H57" s="1">
        <v>517</v>
      </c>
      <c r="J57" s="5">
        <f>SUM(K57:M57)</f>
        <v>10973</v>
      </c>
      <c r="K57" s="5">
        <v>711</v>
      </c>
      <c r="L57" s="5">
        <v>4984</v>
      </c>
      <c r="M57" s="5">
        <v>5278</v>
      </c>
      <c r="N57" s="5"/>
      <c r="O57" s="5">
        <v>3485</v>
      </c>
      <c r="P57" s="5">
        <v>2230</v>
      </c>
      <c r="Q57" s="5">
        <v>1326</v>
      </c>
      <c r="R57" s="5">
        <v>1367</v>
      </c>
      <c r="S57" s="5">
        <v>1518</v>
      </c>
      <c r="T57" s="5">
        <v>667</v>
      </c>
      <c r="U57" s="5">
        <v>179</v>
      </c>
      <c r="V57" s="5">
        <v>107</v>
      </c>
      <c r="W57" s="5">
        <v>64</v>
      </c>
      <c r="X57" s="5">
        <v>19</v>
      </c>
      <c r="Y57" s="5">
        <f>SUM(O57:X57)</f>
        <v>10962</v>
      </c>
      <c r="Z57" s="5"/>
      <c r="AA57" s="10">
        <v>1786.78</v>
      </c>
      <c r="AB57" s="10">
        <v>3118.97</v>
      </c>
      <c r="AC57" s="10">
        <v>3192.67</v>
      </c>
      <c r="AD57" s="10">
        <v>5228.27</v>
      </c>
      <c r="AE57" s="10">
        <v>10640.47</v>
      </c>
      <c r="AF57" s="10">
        <v>9076.88</v>
      </c>
      <c r="AG57" s="10">
        <v>4304.51</v>
      </c>
      <c r="AH57" s="10">
        <v>3938.35</v>
      </c>
      <c r="AI57" s="10">
        <v>4180.86</v>
      </c>
      <c r="AJ57" s="10">
        <v>3695.78</v>
      </c>
      <c r="AK57" s="10">
        <f>SUM(AA57:AJ57)</f>
        <v>49163.54</v>
      </c>
      <c r="AL57" s="5"/>
      <c r="AM57" s="5">
        <v>2560</v>
      </c>
      <c r="AN57" s="5">
        <v>1886</v>
      </c>
      <c r="AO57" s="5">
        <v>2102</v>
      </c>
      <c r="AP57" s="5">
        <v>1412</v>
      </c>
      <c r="AQ57" s="5">
        <v>1625</v>
      </c>
      <c r="AR57" s="5">
        <v>1262</v>
      </c>
      <c r="AS57" s="5">
        <v>120</v>
      </c>
      <c r="AT57" s="5">
        <v>6</v>
      </c>
      <c r="AU57" s="5">
        <f>SUM(AM57:AT57)</f>
        <v>10973</v>
      </c>
      <c r="AV57" s="5"/>
      <c r="AW57" s="5">
        <v>74943</v>
      </c>
      <c r="AX57" s="5">
        <v>150036</v>
      </c>
      <c r="AY57" s="5">
        <v>331001</v>
      </c>
      <c r="AZ57" s="5">
        <v>373885</v>
      </c>
      <c r="BA57" s="5">
        <v>658153</v>
      </c>
      <c r="BB57" s="5">
        <v>837523</v>
      </c>
      <c r="BC57" s="5">
        <v>151972</v>
      </c>
      <c r="BD57" s="5">
        <v>25913</v>
      </c>
      <c r="BE57" s="5">
        <v>2603426</v>
      </c>
      <c r="BF57" s="5"/>
      <c r="BG57" s="10">
        <f aca="true" t="shared" si="8" ref="BG57:BO60">AW57/AM57</f>
        <v>29.274609375</v>
      </c>
      <c r="BH57" s="10">
        <f t="shared" si="8"/>
        <v>79.5524920466596</v>
      </c>
      <c r="BI57" s="10">
        <f t="shared" si="8"/>
        <v>157.46955280685063</v>
      </c>
      <c r="BJ57" s="10">
        <f t="shared" si="8"/>
        <v>264.7910764872521</v>
      </c>
      <c r="BK57" s="10">
        <f t="shared" si="8"/>
        <v>405.01723076923076</v>
      </c>
      <c r="BL57" s="10">
        <f t="shared" si="8"/>
        <v>663.6473851030111</v>
      </c>
      <c r="BM57" s="10">
        <f t="shared" si="8"/>
        <v>1266.4333333333334</v>
      </c>
      <c r="BN57" s="10">
        <f t="shared" si="8"/>
        <v>4318.833333333333</v>
      </c>
      <c r="BO57" s="10">
        <f t="shared" si="8"/>
        <v>237.2574501048027</v>
      </c>
      <c r="BP57" s="5"/>
      <c r="BQ57" s="5">
        <v>1832</v>
      </c>
      <c r="BR57" s="12">
        <f>BQ57*100/E57</f>
        <v>16.69552538047936</v>
      </c>
      <c r="BS57" s="10">
        <v>2687.4</v>
      </c>
      <c r="BT57" s="12">
        <f>BS57*100/CR57</f>
        <v>5.466245921266044</v>
      </c>
      <c r="BU57" s="5"/>
      <c r="BV57" s="5">
        <v>1526</v>
      </c>
      <c r="BW57" s="5"/>
      <c r="BX57" s="5">
        <v>156</v>
      </c>
      <c r="BY57" s="5">
        <v>358</v>
      </c>
      <c r="BZ57" s="5">
        <v>252</v>
      </c>
      <c r="CA57" s="5">
        <v>2254</v>
      </c>
      <c r="CB57" s="5">
        <v>2931</v>
      </c>
      <c r="CC57" s="5">
        <v>1803</v>
      </c>
      <c r="CD57" s="5">
        <v>2771</v>
      </c>
      <c r="CE57" s="5">
        <v>2468</v>
      </c>
      <c r="CF57" s="5"/>
      <c r="CG57" s="5">
        <v>17287</v>
      </c>
      <c r="CH57" s="5"/>
      <c r="CI57" s="5">
        <v>605</v>
      </c>
      <c r="CJ57" s="5">
        <v>11352</v>
      </c>
      <c r="CK57" s="5">
        <v>1379</v>
      </c>
      <c r="CL57" s="5">
        <v>25064</v>
      </c>
      <c r="CM57" s="5">
        <v>918577</v>
      </c>
      <c r="CN57" s="5">
        <v>611310</v>
      </c>
      <c r="CO57" s="5">
        <v>283442</v>
      </c>
      <c r="CP57" s="5">
        <v>49757</v>
      </c>
      <c r="CR57" s="10">
        <v>49163.54</v>
      </c>
      <c r="CS57" s="10">
        <v>39813.54</v>
      </c>
      <c r="CT57" s="10">
        <v>5663.96</v>
      </c>
      <c r="CU57" s="10">
        <v>3686.04</v>
      </c>
      <c r="CV57" s="10"/>
      <c r="CW57" s="10">
        <f>SUM(CX57:CZ57)</f>
        <v>49163.53999999999</v>
      </c>
      <c r="CX57" s="10">
        <v>5460.8</v>
      </c>
      <c r="CY57" s="10">
        <v>28389.76</v>
      </c>
      <c r="CZ57" s="10">
        <v>15312.98</v>
      </c>
      <c r="DB57" s="10">
        <f>SUM(DC57:DE57)</f>
        <v>63272.13</v>
      </c>
      <c r="DC57" s="10">
        <v>51720.39</v>
      </c>
      <c r="DD57" s="10">
        <v>7250.13</v>
      </c>
      <c r="DE57" s="10">
        <v>4301.61</v>
      </c>
      <c r="DG57" s="10">
        <f>SUM(DH57:DJ57)</f>
        <v>63272.13</v>
      </c>
      <c r="DH57" s="10">
        <v>9112.63</v>
      </c>
      <c r="DI57" s="10">
        <v>37207.67</v>
      </c>
      <c r="DJ57" s="10">
        <v>16951.83</v>
      </c>
    </row>
    <row r="58" spans="1:114" ht="12">
      <c r="A58" s="2"/>
      <c r="B58" s="1">
        <v>1990</v>
      </c>
      <c r="C58" s="14">
        <f>CR58/E58</f>
        <v>4.709262650602409</v>
      </c>
      <c r="D58" s="14">
        <f>DB58/E58</f>
        <v>6.208727710843373</v>
      </c>
      <c r="E58" s="5">
        <v>10375</v>
      </c>
      <c r="F58" s="5">
        <v>9977</v>
      </c>
      <c r="G58" s="5">
        <v>307</v>
      </c>
      <c r="H58" s="1">
        <v>91</v>
      </c>
      <c r="J58" s="5">
        <f>SUM(K58:M58)</f>
        <v>10375</v>
      </c>
      <c r="K58" s="5">
        <v>569</v>
      </c>
      <c r="L58" s="5">
        <v>4730</v>
      </c>
      <c r="M58" s="5">
        <v>5076</v>
      </c>
      <c r="N58" s="5"/>
      <c r="O58" s="5">
        <v>3498</v>
      </c>
      <c r="P58" s="5">
        <v>2145</v>
      </c>
      <c r="Q58" s="5">
        <v>1196</v>
      </c>
      <c r="R58" s="5">
        <v>1224</v>
      </c>
      <c r="S58" s="5">
        <v>1257</v>
      </c>
      <c r="T58" s="5">
        <v>615</v>
      </c>
      <c r="U58" s="5">
        <v>193</v>
      </c>
      <c r="V58" s="5">
        <v>141</v>
      </c>
      <c r="W58" s="5">
        <v>81</v>
      </c>
      <c r="X58" s="5">
        <v>20</v>
      </c>
      <c r="Y58" s="5">
        <f>SUM(O58:X58)</f>
        <v>10370</v>
      </c>
      <c r="Z58" s="5"/>
      <c r="AA58" s="10">
        <v>1849.18</v>
      </c>
      <c r="AB58" s="10">
        <v>3006.67</v>
      </c>
      <c r="AC58" s="10">
        <v>2880.79</v>
      </c>
      <c r="AD58" s="10">
        <v>4668.74</v>
      </c>
      <c r="AE58" s="10">
        <v>8796.27</v>
      </c>
      <c r="AF58" s="10">
        <v>8291.12</v>
      </c>
      <c r="AG58" s="10">
        <v>4566.06</v>
      </c>
      <c r="AH58" s="10">
        <v>5331.8</v>
      </c>
      <c r="AI58" s="10">
        <v>5513.01</v>
      </c>
      <c r="AJ58" s="10">
        <v>3954.96</v>
      </c>
      <c r="AK58" s="10">
        <f>SUM(AA58:AJ58)</f>
        <v>48858.600000000006</v>
      </c>
      <c r="AL58" s="5"/>
      <c r="AM58" s="5">
        <v>4086</v>
      </c>
      <c r="AN58" s="5">
        <v>1865</v>
      </c>
      <c r="AO58" s="5">
        <v>1602</v>
      </c>
      <c r="AP58" s="5">
        <v>1053</v>
      </c>
      <c r="AQ58" s="5">
        <v>1061</v>
      </c>
      <c r="AR58" s="5">
        <v>643</v>
      </c>
      <c r="AS58" s="5">
        <v>58</v>
      </c>
      <c r="AT58" s="5">
        <v>7</v>
      </c>
      <c r="AU58" s="5">
        <f>SUM(AM58:AT58)</f>
        <v>10375</v>
      </c>
      <c r="AV58" s="5"/>
      <c r="AW58" s="5">
        <v>98086</v>
      </c>
      <c r="AX58" s="5">
        <v>145425</v>
      </c>
      <c r="AY58" s="5">
        <v>245276</v>
      </c>
      <c r="AZ58" s="5">
        <v>276167</v>
      </c>
      <c r="BA58" s="5">
        <v>424267</v>
      </c>
      <c r="BB58" s="5">
        <v>423374</v>
      </c>
      <c r="BC58" s="5">
        <v>77488</v>
      </c>
      <c r="BD58" s="5">
        <v>83304</v>
      </c>
      <c r="BE58" s="5">
        <v>1773387</v>
      </c>
      <c r="BF58" s="5"/>
      <c r="BG58" s="10">
        <f t="shared" si="8"/>
        <v>24.005384238864416</v>
      </c>
      <c r="BH58" s="10">
        <f t="shared" si="8"/>
        <v>77.97587131367293</v>
      </c>
      <c r="BI58" s="10">
        <f t="shared" si="8"/>
        <v>153.10611735330838</v>
      </c>
      <c r="BJ58" s="10">
        <f t="shared" si="8"/>
        <v>262.26685660018995</v>
      </c>
      <c r="BK58" s="10">
        <f t="shared" si="8"/>
        <v>399.8746465598492</v>
      </c>
      <c r="BL58" s="10">
        <f t="shared" si="8"/>
        <v>658.4354587869362</v>
      </c>
      <c r="BM58" s="10">
        <f t="shared" si="8"/>
        <v>1336</v>
      </c>
      <c r="BN58" s="10">
        <f t="shared" si="8"/>
        <v>11900.57142857143</v>
      </c>
      <c r="BO58" s="10">
        <f t="shared" si="8"/>
        <v>170.92886746987952</v>
      </c>
      <c r="BP58" s="5"/>
      <c r="BQ58" s="5">
        <v>1403</v>
      </c>
      <c r="BR58" s="12">
        <f>BQ58*100/E58</f>
        <v>13.522891566265061</v>
      </c>
      <c r="BS58" s="10">
        <v>2548.36</v>
      </c>
      <c r="BT58" s="12">
        <f>BS58*100/CR58</f>
        <v>5.215785961939147</v>
      </c>
      <c r="BU58" s="5"/>
      <c r="BV58" s="5">
        <v>921</v>
      </c>
      <c r="BW58" s="5">
        <v>2</v>
      </c>
      <c r="BX58" s="5">
        <v>223</v>
      </c>
      <c r="BY58" s="5">
        <v>309</v>
      </c>
      <c r="BZ58" s="5">
        <v>219</v>
      </c>
      <c r="CA58" s="5">
        <v>1215</v>
      </c>
      <c r="CB58" s="5">
        <v>2124</v>
      </c>
      <c r="CC58" s="5">
        <v>1314</v>
      </c>
      <c r="CD58" s="5">
        <v>2044</v>
      </c>
      <c r="CE58" s="5">
        <v>1608</v>
      </c>
      <c r="CF58" s="5"/>
      <c r="CG58" s="5">
        <v>13557</v>
      </c>
      <c r="CH58" s="5">
        <v>5</v>
      </c>
      <c r="CI58" s="5">
        <v>1043</v>
      </c>
      <c r="CJ58" s="5">
        <v>12465</v>
      </c>
      <c r="CK58" s="5">
        <v>1271</v>
      </c>
      <c r="CL58" s="5">
        <v>27418</v>
      </c>
      <c r="CM58" s="5">
        <v>1487655</v>
      </c>
      <c r="CN58" s="5">
        <v>1090798</v>
      </c>
      <c r="CO58" s="5">
        <v>378253</v>
      </c>
      <c r="CP58" s="5">
        <v>78396</v>
      </c>
      <c r="CR58" s="10">
        <v>48858.6</v>
      </c>
      <c r="CS58" s="10">
        <v>42428.15</v>
      </c>
      <c r="CT58" s="10">
        <v>5847.76</v>
      </c>
      <c r="CU58" s="10">
        <v>582.69</v>
      </c>
      <c r="CV58" s="10"/>
      <c r="CW58" s="10">
        <f>SUM(CX58:CZ58)</f>
        <v>48858.600000000006</v>
      </c>
      <c r="CX58" s="10">
        <v>5378.72</v>
      </c>
      <c r="CY58" s="10">
        <v>28082.33</v>
      </c>
      <c r="CZ58" s="10">
        <v>15397.55</v>
      </c>
      <c r="DB58" s="10">
        <f>SUM(DC58:DE58)</f>
        <v>64415.549999999996</v>
      </c>
      <c r="DC58" s="10">
        <v>55243.31</v>
      </c>
      <c r="DD58" s="10">
        <v>8469.88</v>
      </c>
      <c r="DE58" s="10">
        <v>702.36</v>
      </c>
      <c r="DG58" s="10">
        <f>SUM(DH58:DJ58)</f>
        <v>64415.55</v>
      </c>
      <c r="DH58" s="10">
        <v>9217.02</v>
      </c>
      <c r="DI58" s="10">
        <v>37105.61</v>
      </c>
      <c r="DJ58" s="10">
        <v>18092.92</v>
      </c>
    </row>
    <row r="59" spans="1:114" ht="12">
      <c r="A59" s="2"/>
      <c r="B59" s="1">
        <v>2000</v>
      </c>
      <c r="C59" s="14">
        <f>CR59/E59</f>
        <v>5.613132530120481</v>
      </c>
      <c r="D59" s="14">
        <f>DB59/E59</f>
        <v>7.255498121518332</v>
      </c>
      <c r="E59" s="5">
        <v>7719</v>
      </c>
      <c r="F59" s="5">
        <v>7349</v>
      </c>
      <c r="G59" s="5">
        <v>345</v>
      </c>
      <c r="H59" s="1">
        <v>25</v>
      </c>
      <c r="J59" s="5">
        <f>SUM(K59:M59)</f>
        <v>7719</v>
      </c>
      <c r="K59" s="5">
        <v>291</v>
      </c>
      <c r="L59" s="5">
        <v>3790</v>
      </c>
      <c r="M59" s="5">
        <v>3638</v>
      </c>
      <c r="N59" s="5"/>
      <c r="O59" s="5">
        <v>2528</v>
      </c>
      <c r="P59" s="5">
        <v>1518</v>
      </c>
      <c r="Q59" s="5">
        <v>893</v>
      </c>
      <c r="R59" s="5">
        <v>957</v>
      </c>
      <c r="S59" s="5">
        <v>889</v>
      </c>
      <c r="T59" s="5">
        <v>522</v>
      </c>
      <c r="U59" s="5">
        <v>177</v>
      </c>
      <c r="V59" s="5">
        <v>132</v>
      </c>
      <c r="W59" s="5">
        <v>74</v>
      </c>
      <c r="X59" s="5">
        <v>24</v>
      </c>
      <c r="Y59" s="5">
        <f>SUM(O59:X59)</f>
        <v>7714</v>
      </c>
      <c r="Z59" s="5"/>
      <c r="AA59" s="10">
        <v>1304.73</v>
      </c>
      <c r="AB59" s="10">
        <v>2138.59</v>
      </c>
      <c r="AC59" s="10">
        <v>2161.47</v>
      </c>
      <c r="AD59" s="10">
        <v>3665.86</v>
      </c>
      <c r="AE59" s="10">
        <v>6211.41</v>
      </c>
      <c r="AF59" s="10">
        <v>7202.01</v>
      </c>
      <c r="AG59" s="10">
        <v>4315.14</v>
      </c>
      <c r="AH59" s="10">
        <v>5086.38</v>
      </c>
      <c r="AI59" s="10">
        <v>4951.78</v>
      </c>
      <c r="AJ59" s="10">
        <v>6290.4</v>
      </c>
      <c r="AK59" s="10">
        <f>SUM(AA59:AJ59)</f>
        <v>43327.770000000004</v>
      </c>
      <c r="AL59" s="5"/>
      <c r="AM59" s="5">
        <v>2832</v>
      </c>
      <c r="AN59" s="5">
        <v>1405</v>
      </c>
      <c r="AO59" s="5">
        <v>1232</v>
      </c>
      <c r="AP59" s="5">
        <v>784</v>
      </c>
      <c r="AQ59" s="5">
        <v>867</v>
      </c>
      <c r="AR59" s="5">
        <v>510</v>
      </c>
      <c r="AS59" s="5">
        <v>81</v>
      </c>
      <c r="AT59" s="5">
        <v>8</v>
      </c>
      <c r="AU59" s="5">
        <f>SUM(AM59:AT59)</f>
        <v>7719</v>
      </c>
      <c r="AV59" s="5"/>
      <c r="AW59" s="5">
        <v>69444</v>
      </c>
      <c r="AX59" s="5">
        <v>109552</v>
      </c>
      <c r="AY59" s="5">
        <v>189045</v>
      </c>
      <c r="AZ59" s="5">
        <v>205959</v>
      </c>
      <c r="BA59" s="5">
        <v>336293</v>
      </c>
      <c r="BB59" s="5">
        <v>338829</v>
      </c>
      <c r="BC59" s="5">
        <v>111894</v>
      </c>
      <c r="BD59" s="5">
        <v>32953</v>
      </c>
      <c r="BE59" s="5">
        <v>1393969</v>
      </c>
      <c r="BF59" s="5"/>
      <c r="BG59" s="10">
        <f t="shared" si="8"/>
        <v>24.521186440677965</v>
      </c>
      <c r="BH59" s="10">
        <f t="shared" si="8"/>
        <v>77.9729537366548</v>
      </c>
      <c r="BI59" s="10">
        <f t="shared" si="8"/>
        <v>153.44561688311688</v>
      </c>
      <c r="BJ59" s="10">
        <f t="shared" si="8"/>
        <v>262.702806122449</v>
      </c>
      <c r="BK59" s="10">
        <f t="shared" si="8"/>
        <v>387.881199538639</v>
      </c>
      <c r="BL59" s="10">
        <f t="shared" si="8"/>
        <v>664.3705882352941</v>
      </c>
      <c r="BM59" s="10">
        <f t="shared" si="8"/>
        <v>1381.4074074074074</v>
      </c>
      <c r="BN59" s="10">
        <f t="shared" si="8"/>
        <v>4119.125</v>
      </c>
      <c r="BO59" s="10">
        <f t="shared" si="8"/>
        <v>180.5893250421039</v>
      </c>
      <c r="BP59" s="5"/>
      <c r="BQ59" s="5">
        <v>1327</v>
      </c>
      <c r="BR59" s="12">
        <f>BQ59*100/E59</f>
        <v>17.191346029278403</v>
      </c>
      <c r="BS59" s="10">
        <v>1914.95</v>
      </c>
      <c r="BT59" s="12">
        <f>BS59*100/CR59</f>
        <v>4.419682803892285</v>
      </c>
      <c r="BU59" s="5"/>
      <c r="BV59" s="5">
        <v>528</v>
      </c>
      <c r="BW59" s="5">
        <v>1</v>
      </c>
      <c r="BX59" s="5">
        <v>232</v>
      </c>
      <c r="BY59" s="5">
        <v>195</v>
      </c>
      <c r="BZ59" s="5">
        <v>102</v>
      </c>
      <c r="CA59" s="5">
        <v>518</v>
      </c>
      <c r="CB59" s="5">
        <v>996</v>
      </c>
      <c r="CC59" s="5">
        <v>587</v>
      </c>
      <c r="CD59" s="5">
        <v>921</v>
      </c>
      <c r="CE59" s="5">
        <v>708</v>
      </c>
      <c r="CF59" s="5"/>
      <c r="CG59" s="5">
        <v>9880</v>
      </c>
      <c r="CH59" s="5">
        <v>1</v>
      </c>
      <c r="CI59" s="5">
        <v>1138</v>
      </c>
      <c r="CJ59" s="5">
        <v>10370</v>
      </c>
      <c r="CK59" s="5">
        <v>625</v>
      </c>
      <c r="CL59" s="5">
        <v>18306</v>
      </c>
      <c r="CM59" s="5">
        <v>1441350</v>
      </c>
      <c r="CN59" s="5">
        <v>840795</v>
      </c>
      <c r="CO59" s="5">
        <v>396690</v>
      </c>
      <c r="CP59" s="5">
        <v>91381</v>
      </c>
      <c r="CR59" s="10">
        <v>43327.77</v>
      </c>
      <c r="CS59" s="10">
        <v>38844.7</v>
      </c>
      <c r="CT59" s="10">
        <v>4325.08</v>
      </c>
      <c r="CU59" s="10">
        <v>157.99</v>
      </c>
      <c r="CV59" s="10"/>
      <c r="CW59" s="10">
        <f>SUM(CX59:CZ59)</f>
        <v>43327.770000000004</v>
      </c>
      <c r="CX59" s="10">
        <v>4426.51</v>
      </c>
      <c r="CY59" s="10">
        <v>24854.39</v>
      </c>
      <c r="CZ59" s="10">
        <v>14046.87</v>
      </c>
      <c r="DB59" s="10">
        <f>SUM(DC59:DE59)</f>
        <v>56005.19</v>
      </c>
      <c r="DC59" s="10">
        <v>49822.16</v>
      </c>
      <c r="DD59" s="10">
        <v>5907.2</v>
      </c>
      <c r="DE59" s="10">
        <v>275.83</v>
      </c>
      <c r="DG59" s="10">
        <f>SUM(DH59:DJ59)</f>
        <v>56005.19</v>
      </c>
      <c r="DH59" s="10">
        <v>7480.26</v>
      </c>
      <c r="DI59" s="10">
        <v>32128.02</v>
      </c>
      <c r="DJ59" s="10">
        <v>16396.91</v>
      </c>
    </row>
    <row r="60" spans="1:114" ht="12">
      <c r="A60" s="2"/>
      <c r="B60" s="1">
        <v>2010</v>
      </c>
      <c r="C60" s="14">
        <f>CR60/E60</f>
        <v>8.018173423423423</v>
      </c>
      <c r="D60" s="14">
        <f>DB60/E60</f>
        <v>10.654002252252253</v>
      </c>
      <c r="E60" s="5">
        <v>4440</v>
      </c>
      <c r="F60" s="5">
        <v>4302</v>
      </c>
      <c r="G60" s="5">
        <v>124</v>
      </c>
      <c r="H60" s="1">
        <v>14</v>
      </c>
      <c r="J60" s="5">
        <f>SUM(K60:M60)</f>
        <v>4440</v>
      </c>
      <c r="K60" s="5">
        <v>209</v>
      </c>
      <c r="L60" s="5">
        <v>2204</v>
      </c>
      <c r="M60" s="5">
        <v>2027</v>
      </c>
      <c r="N60" s="5"/>
      <c r="O60" s="5">
        <v>842</v>
      </c>
      <c r="P60" s="5">
        <v>861</v>
      </c>
      <c r="Q60" s="5">
        <v>556</v>
      </c>
      <c r="R60" s="5">
        <v>689</v>
      </c>
      <c r="S60" s="5">
        <v>703</v>
      </c>
      <c r="T60" s="5">
        <v>395</v>
      </c>
      <c r="U60" s="5">
        <v>148</v>
      </c>
      <c r="V60" s="5">
        <v>127</v>
      </c>
      <c r="W60" s="5">
        <v>70</v>
      </c>
      <c r="X60" s="5">
        <v>35</v>
      </c>
      <c r="Y60" s="5">
        <f>SUM(O60:X60)</f>
        <v>4426</v>
      </c>
      <c r="Z60" s="5"/>
      <c r="AA60" s="10">
        <v>490.73</v>
      </c>
      <c r="AB60" s="10">
        <v>1233.34</v>
      </c>
      <c r="AC60" s="10">
        <v>1340.74</v>
      </c>
      <c r="AD60" s="10">
        <v>2643.43</v>
      </c>
      <c r="AE60" s="10">
        <v>4904.82</v>
      </c>
      <c r="AF60" s="10">
        <v>5425.07</v>
      </c>
      <c r="AG60" s="10">
        <v>3576.38</v>
      </c>
      <c r="AH60" s="10">
        <v>4845.41</v>
      </c>
      <c r="AI60" s="10">
        <v>4813.36</v>
      </c>
      <c r="AJ60" s="10">
        <v>6327.41</v>
      </c>
      <c r="AK60" s="10">
        <f>SUM(AA60:AJ60)</f>
        <v>35600.69</v>
      </c>
      <c r="AL60" s="5"/>
      <c r="AM60" s="5">
        <v>1523</v>
      </c>
      <c r="AN60" s="5">
        <v>817</v>
      </c>
      <c r="AO60" s="5">
        <v>811</v>
      </c>
      <c r="AP60" s="5">
        <v>407</v>
      </c>
      <c r="AQ60" s="5">
        <v>476</v>
      </c>
      <c r="AR60" s="5">
        <v>304</v>
      </c>
      <c r="AS60" s="5">
        <v>87</v>
      </c>
      <c r="AT60" s="5">
        <v>15</v>
      </c>
      <c r="AU60" s="5">
        <f>SUM(AM60:AT60)</f>
        <v>4440</v>
      </c>
      <c r="AV60" s="5"/>
      <c r="AW60" s="5">
        <v>36016</v>
      </c>
      <c r="AX60" s="5">
        <v>61752</v>
      </c>
      <c r="AY60" s="5">
        <v>119289</v>
      </c>
      <c r="AZ60" s="5">
        <v>102424</v>
      </c>
      <c r="BA60" s="5">
        <v>182945</v>
      </c>
      <c r="BB60" s="5">
        <v>209437</v>
      </c>
      <c r="BC60" s="5">
        <v>122187</v>
      </c>
      <c r="BD60" s="5">
        <v>66827</v>
      </c>
      <c r="BE60" s="5">
        <v>900877</v>
      </c>
      <c r="BF60" s="5"/>
      <c r="BG60" s="10">
        <f t="shared" si="8"/>
        <v>23.64806303348654</v>
      </c>
      <c r="BH60" s="10">
        <f t="shared" si="8"/>
        <v>75.58384332925337</v>
      </c>
      <c r="BI60" s="10">
        <f t="shared" si="8"/>
        <v>147.08877928483355</v>
      </c>
      <c r="BJ60" s="10">
        <f t="shared" si="8"/>
        <v>251.65601965601965</v>
      </c>
      <c r="BK60" s="10">
        <f t="shared" si="8"/>
        <v>384.3382352941176</v>
      </c>
      <c r="BL60" s="10">
        <f t="shared" si="8"/>
        <v>688.9375</v>
      </c>
      <c r="BM60" s="10">
        <f t="shared" si="8"/>
        <v>1404.448275862069</v>
      </c>
      <c r="BN60" s="10">
        <f t="shared" si="8"/>
        <v>4455.133333333333</v>
      </c>
      <c r="BO60" s="10">
        <f t="shared" si="8"/>
        <v>202.90022522522523</v>
      </c>
      <c r="BP60" s="5"/>
      <c r="BQ60" s="5">
        <v>640</v>
      </c>
      <c r="BR60" s="12">
        <f>BQ60*100/E60</f>
        <v>14.414414414414415</v>
      </c>
      <c r="BS60" s="10">
        <v>1538.94</v>
      </c>
      <c r="BT60" s="12">
        <f>BS60*100/CR60</f>
        <v>4.322781384293394</v>
      </c>
      <c r="BU60" s="5"/>
      <c r="BV60" s="5">
        <v>323</v>
      </c>
      <c r="BW60" s="5"/>
      <c r="BX60" s="5">
        <v>285</v>
      </c>
      <c r="BY60" s="5">
        <v>130</v>
      </c>
      <c r="BZ60" s="5">
        <v>46</v>
      </c>
      <c r="CA60" s="5">
        <v>129</v>
      </c>
      <c r="CB60" s="5">
        <v>97</v>
      </c>
      <c r="CC60" s="5">
        <v>76</v>
      </c>
      <c r="CD60" s="5">
        <v>81</v>
      </c>
      <c r="CE60" s="5">
        <v>44</v>
      </c>
      <c r="CF60" s="5"/>
      <c r="CG60" s="5">
        <v>9107</v>
      </c>
      <c r="CH60" s="5"/>
      <c r="CI60" s="5">
        <v>1291</v>
      </c>
      <c r="CJ60" s="5">
        <v>8740</v>
      </c>
      <c r="CK60" s="5">
        <v>807</v>
      </c>
      <c r="CL60" s="5">
        <v>14477</v>
      </c>
      <c r="CM60" s="5">
        <v>542091</v>
      </c>
      <c r="CN60" s="5">
        <v>125095</v>
      </c>
      <c r="CO60" s="5">
        <v>203381</v>
      </c>
      <c r="CP60" s="5">
        <v>53017</v>
      </c>
      <c r="CR60" s="10">
        <v>35600.69</v>
      </c>
      <c r="CS60" s="10">
        <v>31401.32</v>
      </c>
      <c r="CT60" s="10">
        <v>3664.94</v>
      </c>
      <c r="CU60" s="10">
        <v>534.43</v>
      </c>
      <c r="CV60" s="10"/>
      <c r="CW60" s="10">
        <f>SUM(CX60:CZ60)</f>
        <v>35600.69</v>
      </c>
      <c r="CX60" s="10">
        <v>3484.83</v>
      </c>
      <c r="CY60" s="10">
        <v>20458.2</v>
      </c>
      <c r="CZ60" s="10">
        <v>11657.66</v>
      </c>
      <c r="DB60" s="10">
        <f>SUM(DC60:DE60)</f>
        <v>47303.770000000004</v>
      </c>
      <c r="DC60" s="10">
        <v>41173.28</v>
      </c>
      <c r="DD60" s="10">
        <v>4905.27</v>
      </c>
      <c r="DE60" s="10">
        <v>1225.22</v>
      </c>
      <c r="DG60" s="10">
        <f>SUM(DH60:DJ60)</f>
        <v>47303.770000000004</v>
      </c>
      <c r="DH60" s="10">
        <v>5884.64</v>
      </c>
      <c r="DI60" s="10">
        <v>27430.15</v>
      </c>
      <c r="DJ60" s="10">
        <v>13988.98</v>
      </c>
    </row>
    <row r="61" spans="1:115" ht="12">
      <c r="A61" s="3"/>
      <c r="B61" s="4"/>
      <c r="C61" s="4"/>
      <c r="D61" s="4"/>
      <c r="E61" s="6"/>
      <c r="F61" s="6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</row>
    <row r="62" spans="1:114" ht="12">
      <c r="A62" s="2" t="s">
        <v>12</v>
      </c>
      <c r="B62" s="1">
        <v>1982</v>
      </c>
      <c r="C62" s="14">
        <f>CR62/E62</f>
        <v>7.526808119802662</v>
      </c>
      <c r="D62" s="14">
        <f>DB62/E62</f>
        <v>10.265092429526131</v>
      </c>
      <c r="E62" s="5">
        <f>E17+E22+E27+E32+E37+E42+E47+E52+E57</f>
        <v>171482</v>
      </c>
      <c r="F62" s="5">
        <f>F17+F22+F27+F32+F37+F42+F47+F52+F57</f>
        <v>152025</v>
      </c>
      <c r="G62" s="5">
        <f>G17+G22+G27+G32+G37+G42+G47+G52+G57</f>
        <v>12726</v>
      </c>
      <c r="H62" s="5">
        <f>H17+H22+H27+H32+H37+H42+H47+H52+H57</f>
        <v>6731</v>
      </c>
      <c r="I62" s="5"/>
      <c r="J62" s="5">
        <f aca="true" t="shared" si="9" ref="J62:M65">J17+J22+J27+J32+J37+J42+J47+J52+J57</f>
        <v>171482</v>
      </c>
      <c r="K62" s="5">
        <f t="shared" si="9"/>
        <v>31123</v>
      </c>
      <c r="L62" s="5">
        <f t="shared" si="9"/>
        <v>44219</v>
      </c>
      <c r="M62" s="5">
        <f t="shared" si="9"/>
        <v>96140</v>
      </c>
      <c r="N62" s="5"/>
      <c r="O62" s="5">
        <f aca="true" t="shared" si="10" ref="O62:Y62">O17+O22+O27+O32+O37+O42+O47+O52+O57</f>
        <v>31046</v>
      </c>
      <c r="P62" s="5">
        <f t="shared" si="10"/>
        <v>25166</v>
      </c>
      <c r="Q62" s="5">
        <f t="shared" si="10"/>
        <v>19261</v>
      </c>
      <c r="R62" s="5">
        <f t="shared" si="10"/>
        <v>27043</v>
      </c>
      <c r="S62" s="5">
        <f t="shared" si="10"/>
        <v>34495</v>
      </c>
      <c r="T62" s="5">
        <f t="shared" si="10"/>
        <v>21551</v>
      </c>
      <c r="U62" s="5">
        <f t="shared" si="10"/>
        <v>5728</v>
      </c>
      <c r="V62" s="5">
        <f t="shared" si="10"/>
        <v>3419</v>
      </c>
      <c r="W62" s="5">
        <f t="shared" si="10"/>
        <v>1741</v>
      </c>
      <c r="X62" s="5">
        <f t="shared" si="10"/>
        <v>752</v>
      </c>
      <c r="Y62" s="5">
        <f t="shared" si="10"/>
        <v>170202</v>
      </c>
      <c r="Z62" s="5"/>
      <c r="AA62" s="10">
        <f aca="true" t="shared" si="11" ref="AA62:AK62">AA17+AA22+AA27+AA32+AA37+AA42+AA47+AA52+AA57</f>
        <v>16011.320000000002</v>
      </c>
      <c r="AB62" s="10">
        <f t="shared" si="11"/>
        <v>35917.34</v>
      </c>
      <c r="AC62" s="10">
        <f t="shared" si="11"/>
        <v>46614.71000000001</v>
      </c>
      <c r="AD62" s="10">
        <f t="shared" si="11"/>
        <v>104271.67000000001</v>
      </c>
      <c r="AE62" s="10">
        <f t="shared" si="11"/>
        <v>242294.22999999998</v>
      </c>
      <c r="AF62" s="10">
        <f t="shared" si="11"/>
        <v>295261.45999999996</v>
      </c>
      <c r="AG62" s="10">
        <f t="shared" si="11"/>
        <v>137452.43</v>
      </c>
      <c r="AH62" s="10">
        <f t="shared" si="11"/>
        <v>127768.13</v>
      </c>
      <c r="AI62" s="10">
        <f t="shared" si="11"/>
        <v>117061.32999999999</v>
      </c>
      <c r="AJ62" s="10">
        <f t="shared" si="11"/>
        <v>168059.49</v>
      </c>
      <c r="AK62" s="10">
        <f t="shared" si="11"/>
        <v>1290712.11</v>
      </c>
      <c r="AL62" s="5"/>
      <c r="AM62" s="5">
        <f aca="true" t="shared" si="12" ref="AM62:AU62">AM17+AM22+AM27+AM32+AM37+AM42+AM47+AM52+AM57</f>
        <v>45570</v>
      </c>
      <c r="AN62" s="5">
        <f t="shared" si="12"/>
        <v>21342</v>
      </c>
      <c r="AO62" s="5">
        <f t="shared" si="12"/>
        <v>23484</v>
      </c>
      <c r="AP62" s="5">
        <f t="shared" si="12"/>
        <v>18194</v>
      </c>
      <c r="AQ62" s="5">
        <f t="shared" si="12"/>
        <v>26619</v>
      </c>
      <c r="AR62" s="5">
        <f t="shared" si="12"/>
        <v>29124</v>
      </c>
      <c r="AS62" s="5">
        <f t="shared" si="12"/>
        <v>6450</v>
      </c>
      <c r="AT62" s="5">
        <f t="shared" si="12"/>
        <v>699</v>
      </c>
      <c r="AU62" s="5">
        <f t="shared" si="12"/>
        <v>171482</v>
      </c>
      <c r="AV62" s="5"/>
      <c r="AW62" s="5">
        <f aca="true" t="shared" si="13" ref="AW62:BE62">AW17+AW22+AW27+AW32+AW37+AW42+AW47+AW52+AW57</f>
        <v>1185766</v>
      </c>
      <c r="AX62" s="5">
        <f t="shared" si="13"/>
        <v>1668743</v>
      </c>
      <c r="AY62" s="5">
        <f t="shared" si="13"/>
        <v>3641449</v>
      </c>
      <c r="AZ62" s="5">
        <f t="shared" si="13"/>
        <v>4759491</v>
      </c>
      <c r="BA62" s="5">
        <f t="shared" si="13"/>
        <v>10647073</v>
      </c>
      <c r="BB62" s="5">
        <f t="shared" si="13"/>
        <v>19874964</v>
      </c>
      <c r="BC62" s="5">
        <f t="shared" si="13"/>
        <v>8756161</v>
      </c>
      <c r="BD62" s="5">
        <f t="shared" si="13"/>
        <v>4391387</v>
      </c>
      <c r="BE62" s="5">
        <f t="shared" si="13"/>
        <v>54925034</v>
      </c>
      <c r="BF62" s="5"/>
      <c r="BG62" s="10">
        <f aca="true" t="shared" si="14" ref="BG62:BO65">AW62/AM62</f>
        <v>26.020759271450515</v>
      </c>
      <c r="BH62" s="10">
        <f t="shared" si="14"/>
        <v>78.19056320869646</v>
      </c>
      <c r="BI62" s="10">
        <f t="shared" si="14"/>
        <v>155.06084994038494</v>
      </c>
      <c r="BJ62" s="10">
        <f t="shared" si="14"/>
        <v>261.59673518742443</v>
      </c>
      <c r="BK62" s="10">
        <f t="shared" si="14"/>
        <v>399.9802021112739</v>
      </c>
      <c r="BL62" s="10">
        <f t="shared" si="14"/>
        <v>682.4256283477545</v>
      </c>
      <c r="BM62" s="10">
        <f t="shared" si="14"/>
        <v>1357.5443410852713</v>
      </c>
      <c r="BN62" s="10">
        <f t="shared" si="14"/>
        <v>6282.384835479256</v>
      </c>
      <c r="BO62" s="10">
        <f t="shared" si="14"/>
        <v>320.29620601579177</v>
      </c>
      <c r="BP62" s="5"/>
      <c r="BQ62" s="5">
        <f>BQ17+BQ22+BQ27+BQ32+BQ37+BQ42+BQ47+BQ52+BQ57</f>
        <v>44341</v>
      </c>
      <c r="BR62" s="12">
        <f>BQ62*100/E62</f>
        <v>25.85752440489381</v>
      </c>
      <c r="BS62" s="10">
        <f>BS17+BS22+BS27+BS32+BS37+BS42+BS47+BS52+BS57</f>
        <v>238761.40000000002</v>
      </c>
      <c r="BT62" s="12">
        <f>BS62*100/CR62</f>
        <v>18.498424098616386</v>
      </c>
      <c r="BU62" s="5"/>
      <c r="BV62" s="5">
        <f aca="true" t="shared" si="15" ref="BV62:CE62">BV17+BV22+BV27+BV32+BV37+BV42+BV47+BV52+BV57</f>
        <v>41109</v>
      </c>
      <c r="BW62" s="5">
        <f t="shared" si="15"/>
        <v>9</v>
      </c>
      <c r="BX62" s="5">
        <f t="shared" si="15"/>
        <v>3078</v>
      </c>
      <c r="BY62" s="5">
        <f t="shared" si="15"/>
        <v>3453</v>
      </c>
      <c r="BZ62" s="5">
        <f t="shared" si="15"/>
        <v>3165</v>
      </c>
      <c r="CA62" s="5">
        <f t="shared" si="15"/>
        <v>26645</v>
      </c>
      <c r="CB62" s="5">
        <f t="shared" si="15"/>
        <v>42525</v>
      </c>
      <c r="CC62" s="5">
        <f t="shared" si="15"/>
        <v>24301</v>
      </c>
      <c r="CD62" s="5">
        <f t="shared" si="15"/>
        <v>38616</v>
      </c>
      <c r="CE62" s="5">
        <f t="shared" si="15"/>
        <v>31042</v>
      </c>
      <c r="CF62" s="5"/>
      <c r="CG62" s="5">
        <f aca="true" t="shared" si="16" ref="CG62:CP62">CG17+CG22+CG27+CG32+CG37+CG42+CG47+CG52+CG57</f>
        <v>1067713</v>
      </c>
      <c r="CH62" s="5">
        <f t="shared" si="16"/>
        <v>29</v>
      </c>
      <c r="CI62" s="5">
        <f t="shared" si="16"/>
        <v>10519</v>
      </c>
      <c r="CJ62" s="5">
        <f t="shared" si="16"/>
        <v>113815</v>
      </c>
      <c r="CK62" s="5">
        <f t="shared" si="16"/>
        <v>16415</v>
      </c>
      <c r="CL62" s="5">
        <f t="shared" si="16"/>
        <v>2263645</v>
      </c>
      <c r="CM62" s="5">
        <f t="shared" si="16"/>
        <v>14380419</v>
      </c>
      <c r="CN62" s="5">
        <f t="shared" si="16"/>
        <v>7247804</v>
      </c>
      <c r="CO62" s="5">
        <f t="shared" si="16"/>
        <v>5203110</v>
      </c>
      <c r="CP62" s="5">
        <f t="shared" si="16"/>
        <v>1139363</v>
      </c>
      <c r="CR62" s="10">
        <f aca="true" t="shared" si="17" ref="CR62:DA62">CR17+CR22+CR27+CR32+CR37+CR42+CR47+CR52+CR57</f>
        <v>1290712.11</v>
      </c>
      <c r="CS62" s="10">
        <f t="shared" si="17"/>
        <v>951988.2799999999</v>
      </c>
      <c r="CT62" s="10">
        <f t="shared" si="17"/>
        <v>279573.51000000007</v>
      </c>
      <c r="CU62" s="10">
        <f t="shared" si="17"/>
        <v>59150.32</v>
      </c>
      <c r="CV62" s="10"/>
      <c r="CW62" s="10">
        <f aca="true" t="shared" si="18" ref="CW62:CZ65">CW17+CW22+CW27+CW32+CW37+CW42+CW47+CW52+CW57</f>
        <v>1290712.11</v>
      </c>
      <c r="CX62" s="10">
        <f t="shared" si="18"/>
        <v>207837.96000000002</v>
      </c>
      <c r="CY62" s="10">
        <f t="shared" si="18"/>
        <v>327220.03</v>
      </c>
      <c r="CZ62" s="10">
        <f t="shared" si="18"/>
        <v>755654.1199999999</v>
      </c>
      <c r="DA62" s="10">
        <f t="shared" si="17"/>
        <v>0</v>
      </c>
      <c r="DB62" s="10">
        <f>DB17+DB22+DB27+DB32+DB37+DB42+DB47+DB52+DB57</f>
        <v>1760278.58</v>
      </c>
      <c r="DC62" s="10">
        <f>DC17+DC22+DC27+DC32+DC37+DC42+DC47+DC52+DC57</f>
        <v>1285553.13</v>
      </c>
      <c r="DD62" s="10">
        <f>DD17+DD22+DD27+DD32+DD37+DD42+DD47+DD52+DD57</f>
        <v>399849.76</v>
      </c>
      <c r="DE62" s="10">
        <f>DE17+DE22+DE27+DE32+DE37+DE42+DE47+DE52+DE57</f>
        <v>74875.69</v>
      </c>
      <c r="DG62" s="10">
        <f aca="true" t="shared" si="19" ref="DG62:DJ63">DG17+DG22+DG27+DG32+DG37+DG42+DG47+DG52+DG57</f>
        <v>1760278.58</v>
      </c>
      <c r="DH62" s="10">
        <f t="shared" si="19"/>
        <v>424424.73</v>
      </c>
      <c r="DI62" s="10">
        <f t="shared" si="19"/>
        <v>479800.2099999999</v>
      </c>
      <c r="DJ62" s="10">
        <f t="shared" si="19"/>
        <v>856053.64</v>
      </c>
    </row>
    <row r="63" spans="1:114" ht="12">
      <c r="A63" s="2"/>
      <c r="B63" s="1">
        <v>1990</v>
      </c>
      <c r="C63" s="14">
        <f>CR63/E63</f>
        <v>8.437045732386853</v>
      </c>
      <c r="D63" s="14">
        <f>DB63/E63</f>
        <v>11.52188724612818</v>
      </c>
      <c r="E63" s="5">
        <f aca="true" t="shared" si="20" ref="E63:H65">E18+E23+E28+E33+E38+E43+E48+E53+E58</f>
        <v>148057</v>
      </c>
      <c r="F63" s="5">
        <f t="shared" si="20"/>
        <v>135406</v>
      </c>
      <c r="G63" s="5">
        <f t="shared" si="20"/>
        <v>11340</v>
      </c>
      <c r="H63" s="5">
        <f t="shared" si="20"/>
        <v>1311</v>
      </c>
      <c r="I63" s="5"/>
      <c r="J63" s="5">
        <f t="shared" si="9"/>
        <v>148057</v>
      </c>
      <c r="K63" s="5">
        <f t="shared" si="9"/>
        <v>24503</v>
      </c>
      <c r="L63" s="5">
        <f t="shared" si="9"/>
        <v>39201</v>
      </c>
      <c r="M63" s="5">
        <f t="shared" si="9"/>
        <v>84353</v>
      </c>
      <c r="N63" s="5"/>
      <c r="O63" s="5">
        <f aca="true" t="shared" si="21" ref="O63:Y63">O18+O23+O28+O33+O38+O43+O48+O53+O58</f>
        <v>26063</v>
      </c>
      <c r="P63" s="5">
        <f t="shared" si="21"/>
        <v>21792</v>
      </c>
      <c r="Q63" s="5">
        <f t="shared" si="21"/>
        <v>16073</v>
      </c>
      <c r="R63" s="5">
        <f t="shared" si="21"/>
        <v>22478</v>
      </c>
      <c r="S63" s="5">
        <f t="shared" si="21"/>
        <v>28864</v>
      </c>
      <c r="T63" s="5">
        <f t="shared" si="21"/>
        <v>19315</v>
      </c>
      <c r="U63" s="5">
        <f t="shared" si="21"/>
        <v>6025</v>
      </c>
      <c r="V63" s="5">
        <f t="shared" si="21"/>
        <v>4100</v>
      </c>
      <c r="W63" s="5">
        <f t="shared" si="21"/>
        <v>1967</v>
      </c>
      <c r="X63" s="5">
        <f t="shared" si="21"/>
        <v>803</v>
      </c>
      <c r="Y63" s="5">
        <f t="shared" si="21"/>
        <v>147480</v>
      </c>
      <c r="Z63" s="5"/>
      <c r="AA63" s="10">
        <f aca="true" t="shared" si="22" ref="AA63:AK63">AA18+AA23+AA28+AA33+AA38+AA43+AA48+AA53+AA58</f>
        <v>13792.720000000001</v>
      </c>
      <c r="AB63" s="10">
        <f t="shared" si="22"/>
        <v>30781.339999999997</v>
      </c>
      <c r="AC63" s="10">
        <f t="shared" si="22"/>
        <v>38674.11</v>
      </c>
      <c r="AD63" s="10">
        <f t="shared" si="22"/>
        <v>86462.51000000001</v>
      </c>
      <c r="AE63" s="10">
        <f t="shared" si="22"/>
        <v>202789.12</v>
      </c>
      <c r="AF63" s="10">
        <f t="shared" si="22"/>
        <v>266114.23</v>
      </c>
      <c r="AG63" s="10">
        <f t="shared" si="22"/>
        <v>145032.71999999997</v>
      </c>
      <c r="AH63" s="10">
        <f t="shared" si="22"/>
        <v>153871.94</v>
      </c>
      <c r="AI63" s="10">
        <f t="shared" si="22"/>
        <v>132631.34</v>
      </c>
      <c r="AJ63" s="10">
        <f t="shared" si="22"/>
        <v>179013.65</v>
      </c>
      <c r="AK63" s="10">
        <f t="shared" si="22"/>
        <v>1249163.6800000004</v>
      </c>
      <c r="AL63" s="5"/>
      <c r="AM63" s="5">
        <f aca="true" t="shared" si="23" ref="AM63:AU63">AM18+AM23+AM28+AM33+AM38+AM43+AM48+AM53+AM58</f>
        <v>54594</v>
      </c>
      <c r="AN63" s="5">
        <f t="shared" si="23"/>
        <v>18496</v>
      </c>
      <c r="AO63" s="5">
        <f t="shared" si="23"/>
        <v>19324</v>
      </c>
      <c r="AP63" s="5">
        <f t="shared" si="23"/>
        <v>14384</v>
      </c>
      <c r="AQ63" s="5">
        <f t="shared" si="23"/>
        <v>20002</v>
      </c>
      <c r="AR63" s="5">
        <f t="shared" si="23"/>
        <v>17357</v>
      </c>
      <c r="AS63" s="5">
        <f t="shared" si="23"/>
        <v>3500</v>
      </c>
      <c r="AT63" s="5">
        <f t="shared" si="23"/>
        <v>400</v>
      </c>
      <c r="AU63" s="5">
        <f t="shared" si="23"/>
        <v>148057</v>
      </c>
      <c r="AV63" s="5"/>
      <c r="AW63" s="5">
        <f aca="true" t="shared" si="24" ref="AW63:BE63">AW18+AW23+AW28+AW33+AW38+AW43+AW48+AW53+AW58</f>
        <v>1117645</v>
      </c>
      <c r="AX63" s="5">
        <f t="shared" si="24"/>
        <v>1437096</v>
      </c>
      <c r="AY63" s="5">
        <f t="shared" si="24"/>
        <v>2988949</v>
      </c>
      <c r="AZ63" s="5">
        <f t="shared" si="24"/>
        <v>3740302</v>
      </c>
      <c r="BA63" s="5">
        <f t="shared" si="24"/>
        <v>7930753</v>
      </c>
      <c r="BB63" s="5">
        <f t="shared" si="24"/>
        <v>11806480</v>
      </c>
      <c r="BC63" s="5">
        <f t="shared" si="24"/>
        <v>4693191</v>
      </c>
      <c r="BD63" s="5">
        <f t="shared" si="24"/>
        <v>2450084</v>
      </c>
      <c r="BE63" s="5">
        <f t="shared" si="24"/>
        <v>36164500</v>
      </c>
      <c r="BF63" s="5"/>
      <c r="BG63" s="10">
        <f t="shared" si="14"/>
        <v>20.471938308239</v>
      </c>
      <c r="BH63" s="10">
        <f t="shared" si="14"/>
        <v>77.69766435986159</v>
      </c>
      <c r="BI63" s="10">
        <f t="shared" si="14"/>
        <v>154.67548126681845</v>
      </c>
      <c r="BJ63" s="10">
        <f t="shared" si="14"/>
        <v>260.0321190211346</v>
      </c>
      <c r="BK63" s="10">
        <f t="shared" si="14"/>
        <v>396.49800019998</v>
      </c>
      <c r="BL63" s="10">
        <f t="shared" si="14"/>
        <v>680.2143227516276</v>
      </c>
      <c r="BM63" s="10">
        <f t="shared" si="14"/>
        <v>1340.9117142857142</v>
      </c>
      <c r="BN63" s="10">
        <f t="shared" si="14"/>
        <v>6125.21</v>
      </c>
      <c r="BO63" s="10">
        <f t="shared" si="14"/>
        <v>244.26065636883092</v>
      </c>
      <c r="BP63" s="5"/>
      <c r="BQ63" s="5">
        <f>BQ18+BQ23+BQ28+BQ33+BQ38+BQ43+BQ48+BQ53+BQ58</f>
        <v>39135</v>
      </c>
      <c r="BR63" s="12">
        <f>BQ63*100/E63</f>
        <v>26.432387526425632</v>
      </c>
      <c r="BS63" s="10">
        <f>BS18+BS23+BS28+BS33+BS38+BS43+BS48+BS53+BS58</f>
        <v>310397.98</v>
      </c>
      <c r="BT63" s="12">
        <f>BS63*100/CR63</f>
        <v>24.8484634135376</v>
      </c>
      <c r="BU63" s="5"/>
      <c r="BV63" s="5">
        <f aca="true" t="shared" si="25" ref="BV63:CE63">BV18+BV23+BV28+BV33+BV38+BV43+BV48+BV53+BV58</f>
        <v>24361</v>
      </c>
      <c r="BW63" s="5">
        <f t="shared" si="25"/>
        <v>16</v>
      </c>
      <c r="BX63" s="5">
        <f t="shared" si="25"/>
        <v>4283</v>
      </c>
      <c r="BY63" s="5">
        <f t="shared" si="25"/>
        <v>2642</v>
      </c>
      <c r="BZ63" s="5">
        <f t="shared" si="25"/>
        <v>1991</v>
      </c>
      <c r="CA63" s="5">
        <f t="shared" si="25"/>
        <v>10578</v>
      </c>
      <c r="CB63" s="5">
        <f t="shared" si="25"/>
        <v>19673</v>
      </c>
      <c r="CC63" s="5">
        <f t="shared" si="25"/>
        <v>11576</v>
      </c>
      <c r="CD63" s="5">
        <f t="shared" si="25"/>
        <v>18312</v>
      </c>
      <c r="CE63" s="5">
        <f t="shared" si="25"/>
        <v>13052</v>
      </c>
      <c r="CF63" s="5"/>
      <c r="CG63" s="5">
        <f aca="true" t="shared" si="26" ref="CG63:CP63">CG18+CG23+CG28+CG33+CG38+CG43+CG48+CG53+CG58</f>
        <v>878064</v>
      </c>
      <c r="CH63" s="5">
        <f t="shared" si="26"/>
        <v>76</v>
      </c>
      <c r="CI63" s="5">
        <f t="shared" si="26"/>
        <v>16907</v>
      </c>
      <c r="CJ63" s="5">
        <f t="shared" si="26"/>
        <v>97716</v>
      </c>
      <c r="CK63" s="5">
        <f t="shared" si="26"/>
        <v>14354</v>
      </c>
      <c r="CL63" s="5">
        <f t="shared" si="26"/>
        <v>1894410</v>
      </c>
      <c r="CM63" s="5">
        <f t="shared" si="26"/>
        <v>25784827</v>
      </c>
      <c r="CN63" s="5">
        <f t="shared" si="26"/>
        <v>16084172</v>
      </c>
      <c r="CO63" s="5">
        <f t="shared" si="26"/>
        <v>6532892</v>
      </c>
      <c r="CP63" s="5">
        <f t="shared" si="26"/>
        <v>997563</v>
      </c>
      <c r="CR63" s="10">
        <f aca="true" t="shared" si="27" ref="CR63:DE63">CR18+CR23+CR28+CR33+CR38+CR43+CR48+CR53+CR58</f>
        <v>1249163.6800000004</v>
      </c>
      <c r="CS63" s="10">
        <f t="shared" si="27"/>
        <v>983123.39</v>
      </c>
      <c r="CT63" s="10">
        <f t="shared" si="27"/>
        <v>253657.39</v>
      </c>
      <c r="CU63" s="10">
        <f t="shared" si="27"/>
        <v>12382.9</v>
      </c>
      <c r="CV63" s="10"/>
      <c r="CW63" s="10">
        <f t="shared" si="18"/>
        <v>1249163.6800000004</v>
      </c>
      <c r="CX63" s="10">
        <f t="shared" si="18"/>
        <v>182187.47</v>
      </c>
      <c r="CY63" s="10">
        <f t="shared" si="18"/>
        <v>315901.57</v>
      </c>
      <c r="CZ63" s="10">
        <f t="shared" si="18"/>
        <v>751074.6399999999</v>
      </c>
      <c r="DA63" s="10">
        <f t="shared" si="27"/>
        <v>0</v>
      </c>
      <c r="DB63" s="10">
        <f t="shared" si="27"/>
        <v>1705896.06</v>
      </c>
      <c r="DC63" s="10">
        <f t="shared" si="27"/>
        <v>1310022.94</v>
      </c>
      <c r="DD63" s="10">
        <f t="shared" si="27"/>
        <v>379928.76</v>
      </c>
      <c r="DE63" s="10">
        <f t="shared" si="27"/>
        <v>15944.36</v>
      </c>
      <c r="DG63" s="10">
        <f t="shared" si="19"/>
        <v>1705896.0599999998</v>
      </c>
      <c r="DH63" s="10">
        <f t="shared" si="19"/>
        <v>383104.26</v>
      </c>
      <c r="DI63" s="10">
        <f t="shared" si="19"/>
        <v>465396.4</v>
      </c>
      <c r="DJ63" s="10">
        <f t="shared" si="19"/>
        <v>857395.4</v>
      </c>
    </row>
    <row r="64" spans="1:114" ht="12">
      <c r="A64" s="2"/>
      <c r="B64" s="1">
        <v>2000</v>
      </c>
      <c r="C64" s="14">
        <f>CR64/E64</f>
        <v>10.643339051101771</v>
      </c>
      <c r="D64" s="14">
        <f>DB64/E64</f>
        <v>13.783950632410322</v>
      </c>
      <c r="E64" s="5">
        <f t="shared" si="20"/>
        <v>106102</v>
      </c>
      <c r="F64" s="5">
        <f t="shared" si="20"/>
        <v>96791</v>
      </c>
      <c r="G64" s="5">
        <f t="shared" si="20"/>
        <v>9157</v>
      </c>
      <c r="H64" s="5">
        <f t="shared" si="20"/>
        <v>154</v>
      </c>
      <c r="I64" s="5"/>
      <c r="J64" s="5">
        <f t="shared" si="9"/>
        <v>106102</v>
      </c>
      <c r="K64" s="5">
        <f t="shared" si="9"/>
        <v>14167</v>
      </c>
      <c r="L64" s="5">
        <f t="shared" si="9"/>
        <v>28314</v>
      </c>
      <c r="M64" s="5">
        <f t="shared" si="9"/>
        <v>63621</v>
      </c>
      <c r="N64" s="5"/>
      <c r="O64" s="5">
        <f aca="true" t="shared" si="28" ref="O64:Y64">O19+O24+O29+O34+O39+O44+O49+O54+O59</f>
        <v>15881</v>
      </c>
      <c r="P64" s="5">
        <f t="shared" si="28"/>
        <v>14782</v>
      </c>
      <c r="Q64" s="5">
        <f t="shared" si="28"/>
        <v>10946</v>
      </c>
      <c r="R64" s="5">
        <f t="shared" si="28"/>
        <v>15680</v>
      </c>
      <c r="S64" s="5">
        <f t="shared" si="28"/>
        <v>20671</v>
      </c>
      <c r="T64" s="5">
        <f t="shared" si="28"/>
        <v>14991</v>
      </c>
      <c r="U64" s="5">
        <f t="shared" si="28"/>
        <v>5452</v>
      </c>
      <c r="V64" s="5">
        <f t="shared" si="28"/>
        <v>4124</v>
      </c>
      <c r="W64" s="5">
        <f t="shared" si="28"/>
        <v>2387</v>
      </c>
      <c r="X64" s="5">
        <f t="shared" si="28"/>
        <v>922</v>
      </c>
      <c r="Y64" s="5">
        <f t="shared" si="28"/>
        <v>105836</v>
      </c>
      <c r="Z64" s="5"/>
      <c r="AA64" s="10">
        <f aca="true" t="shared" si="29" ref="AA64:AK64">AA19+AA24+AA29+AA34+AA39+AA44+AA49+AA54+AA59</f>
        <v>8655.53</v>
      </c>
      <c r="AB64" s="10">
        <f t="shared" si="29"/>
        <v>21066.25</v>
      </c>
      <c r="AC64" s="10">
        <f t="shared" si="29"/>
        <v>26602.050000000003</v>
      </c>
      <c r="AD64" s="10">
        <f t="shared" si="29"/>
        <v>60683.08</v>
      </c>
      <c r="AE64" s="10">
        <f t="shared" si="29"/>
        <v>146204.16</v>
      </c>
      <c r="AF64" s="10">
        <f t="shared" si="29"/>
        <v>208881.41</v>
      </c>
      <c r="AG64" s="10">
        <f t="shared" si="29"/>
        <v>132385.24000000002</v>
      </c>
      <c r="AH64" s="10">
        <f t="shared" si="29"/>
        <v>157004.62000000002</v>
      </c>
      <c r="AI64" s="10">
        <f t="shared" si="29"/>
        <v>161205.37</v>
      </c>
      <c r="AJ64" s="10">
        <f t="shared" si="29"/>
        <v>206591.84999999998</v>
      </c>
      <c r="AK64" s="10">
        <f t="shared" si="29"/>
        <v>1129279.56</v>
      </c>
      <c r="AL64" s="5"/>
      <c r="AM64" s="5">
        <f aca="true" t="shared" si="30" ref="AM64:AU64">AM19+AM24+AM29+AM34+AM39+AM44+AM49+AM54+AM59</f>
        <v>37153</v>
      </c>
      <c r="AN64" s="5">
        <f t="shared" si="30"/>
        <v>14019</v>
      </c>
      <c r="AO64" s="5">
        <f t="shared" si="30"/>
        <v>15266</v>
      </c>
      <c r="AP64" s="5">
        <f t="shared" si="30"/>
        <v>11258</v>
      </c>
      <c r="AQ64" s="5">
        <f t="shared" si="30"/>
        <v>13638</v>
      </c>
      <c r="AR64" s="5">
        <f t="shared" si="30"/>
        <v>11542</v>
      </c>
      <c r="AS64" s="5">
        <f t="shared" si="30"/>
        <v>2963</v>
      </c>
      <c r="AT64" s="5">
        <f t="shared" si="30"/>
        <v>263</v>
      </c>
      <c r="AU64" s="5">
        <f t="shared" si="30"/>
        <v>106102</v>
      </c>
      <c r="AV64" s="5"/>
      <c r="AW64" s="5">
        <f aca="true" t="shared" si="31" ref="AW64:BE64">AW19+AW24+AW29+AW34+AW39+AW44+AW49+AW54+AW59</f>
        <v>767237</v>
      </c>
      <c r="AX64" s="5">
        <f t="shared" si="31"/>
        <v>1096404</v>
      </c>
      <c r="AY64" s="5">
        <f t="shared" si="31"/>
        <v>2375119</v>
      </c>
      <c r="AZ64" s="5">
        <f t="shared" si="31"/>
        <v>2945129</v>
      </c>
      <c r="BA64" s="5">
        <f t="shared" si="31"/>
        <v>5311727</v>
      </c>
      <c r="BB64" s="5">
        <f t="shared" si="31"/>
        <v>7940779</v>
      </c>
      <c r="BC64" s="5">
        <f t="shared" si="31"/>
        <v>3953362</v>
      </c>
      <c r="BD64" s="5">
        <f t="shared" si="31"/>
        <v>1531454</v>
      </c>
      <c r="BE64" s="5">
        <f t="shared" si="31"/>
        <v>25921211</v>
      </c>
      <c r="BF64" s="5"/>
      <c r="BG64" s="10">
        <f t="shared" si="14"/>
        <v>20.65074152827497</v>
      </c>
      <c r="BH64" s="10">
        <f t="shared" si="14"/>
        <v>78.20843141450888</v>
      </c>
      <c r="BI64" s="10">
        <f t="shared" si="14"/>
        <v>155.5822743351238</v>
      </c>
      <c r="BJ64" s="10">
        <f t="shared" si="14"/>
        <v>261.60321549120624</v>
      </c>
      <c r="BK64" s="10">
        <f t="shared" si="14"/>
        <v>389.47990907757736</v>
      </c>
      <c r="BL64" s="10">
        <f t="shared" si="14"/>
        <v>687.9898631086467</v>
      </c>
      <c r="BM64" s="10">
        <f t="shared" si="14"/>
        <v>1334.242996962538</v>
      </c>
      <c r="BN64" s="10">
        <f t="shared" si="14"/>
        <v>5823.019011406844</v>
      </c>
      <c r="BO64" s="10">
        <f t="shared" si="14"/>
        <v>244.3046408173267</v>
      </c>
      <c r="BP64" s="5"/>
      <c r="BQ64" s="5">
        <f>BQ19+BQ24+BQ29+BQ34+BQ39+BQ44+BQ49+BQ54+BQ59</f>
        <v>33937</v>
      </c>
      <c r="BR64" s="12">
        <f>BQ64*100/E64</f>
        <v>31.985259467305045</v>
      </c>
      <c r="BS64" s="10">
        <f>BS19+BS24+BS29+BS34+BS39+BS44+BS49+BS54+BS59</f>
        <v>251770.17999999996</v>
      </c>
      <c r="BT64" s="12">
        <f>BS64*100/CR64</f>
        <v>22.294761095295122</v>
      </c>
      <c r="BU64" s="5"/>
      <c r="BV64" s="5">
        <f aca="true" t="shared" si="32" ref="BV64:CE64">BV19+BV24+BV29+BV34+BV39+BV44+BV49+BV54+BV59</f>
        <v>12183</v>
      </c>
      <c r="BW64" s="5">
        <f t="shared" si="32"/>
        <v>20</v>
      </c>
      <c r="BX64" s="5">
        <f t="shared" si="32"/>
        <v>3571</v>
      </c>
      <c r="BY64" s="5">
        <f t="shared" si="32"/>
        <v>1765</v>
      </c>
      <c r="BZ64" s="5">
        <f t="shared" si="32"/>
        <v>1238</v>
      </c>
      <c r="CA64" s="5">
        <f t="shared" si="32"/>
        <v>4438</v>
      </c>
      <c r="CB64" s="5">
        <f t="shared" si="32"/>
        <v>9926</v>
      </c>
      <c r="CC64" s="5">
        <f t="shared" si="32"/>
        <v>5423</v>
      </c>
      <c r="CD64" s="5">
        <f t="shared" si="32"/>
        <v>8963</v>
      </c>
      <c r="CE64" s="5">
        <f t="shared" si="32"/>
        <v>5632</v>
      </c>
      <c r="CF64" s="5"/>
      <c r="CG64" s="5">
        <f aca="true" t="shared" si="33" ref="CG64:CP64">CG19+CG24+CG29+CG34+CG39+CG44+CG49+CG54+CG59</f>
        <v>627964</v>
      </c>
      <c r="CH64" s="5">
        <f t="shared" si="33"/>
        <v>1180</v>
      </c>
      <c r="CI64" s="5">
        <f t="shared" si="33"/>
        <v>15984</v>
      </c>
      <c r="CJ64" s="5">
        <f t="shared" si="33"/>
        <v>83466</v>
      </c>
      <c r="CK64" s="5">
        <f t="shared" si="33"/>
        <v>9906</v>
      </c>
      <c r="CL64" s="5">
        <f t="shared" si="33"/>
        <v>1555344</v>
      </c>
      <c r="CM64" s="5">
        <f t="shared" si="33"/>
        <v>29003626</v>
      </c>
      <c r="CN64" s="5">
        <f t="shared" si="33"/>
        <v>15684580</v>
      </c>
      <c r="CO64" s="5">
        <f t="shared" si="33"/>
        <v>8311802</v>
      </c>
      <c r="CP64" s="5">
        <f t="shared" si="33"/>
        <v>886938</v>
      </c>
      <c r="CR64" s="10">
        <f aca="true" t="shared" si="34" ref="CR64:DE64">CR19+CR24+CR29+CR34+CR39+CR44+CR49+CR54+CR59</f>
        <v>1129279.56</v>
      </c>
      <c r="CS64" s="10">
        <f t="shared" si="34"/>
        <v>934300.56</v>
      </c>
      <c r="CT64" s="10">
        <f t="shared" si="34"/>
        <v>193142.74</v>
      </c>
      <c r="CU64" s="10">
        <f t="shared" si="34"/>
        <v>1836.26</v>
      </c>
      <c r="CV64" s="10"/>
      <c r="CW64" s="10">
        <f t="shared" si="18"/>
        <v>1129279.56</v>
      </c>
      <c r="CX64" s="10">
        <f t="shared" si="18"/>
        <v>128999.79999999999</v>
      </c>
      <c r="CY64" s="10">
        <f t="shared" si="18"/>
        <v>280972.49000000005</v>
      </c>
      <c r="CZ64" s="10">
        <f t="shared" si="18"/>
        <v>719307.27</v>
      </c>
      <c r="DA64" s="10">
        <f t="shared" si="34"/>
        <v>0</v>
      </c>
      <c r="DB64" s="10">
        <f t="shared" si="34"/>
        <v>1462504.73</v>
      </c>
      <c r="DC64" s="10">
        <f t="shared" si="34"/>
        <v>1186791.01</v>
      </c>
      <c r="DD64" s="10">
        <f t="shared" si="34"/>
        <v>270203.85</v>
      </c>
      <c r="DE64" s="10">
        <f t="shared" si="34"/>
        <v>5509.87</v>
      </c>
      <c r="DG64" s="10">
        <f aca="true" t="shared" si="35" ref="DG64:DJ65">DG19+DG24+DG29+DG34+DG39+DG44+DG49+DG54+DG59</f>
        <v>1462504.73</v>
      </c>
      <c r="DH64" s="10">
        <f t="shared" si="35"/>
        <v>249885.36000000002</v>
      </c>
      <c r="DI64" s="10">
        <f t="shared" si="35"/>
        <v>402647.9</v>
      </c>
      <c r="DJ64" s="10">
        <f t="shared" si="35"/>
        <v>809971.47</v>
      </c>
    </row>
    <row r="65" spans="1:114" ht="12">
      <c r="A65" s="2"/>
      <c r="B65" s="1">
        <v>2010</v>
      </c>
      <c r="C65" s="14">
        <f>CR65/E65</f>
        <v>14.48580009800452</v>
      </c>
      <c r="D65" s="14">
        <f>DB65/E65</f>
        <v>18.527662456102142</v>
      </c>
      <c r="E65" s="5">
        <f t="shared" si="20"/>
        <v>73466</v>
      </c>
      <c r="F65" s="5">
        <f t="shared" si="20"/>
        <v>68795</v>
      </c>
      <c r="G65" s="5">
        <f t="shared" si="20"/>
        <v>4324</v>
      </c>
      <c r="H65" s="5">
        <f t="shared" si="20"/>
        <v>347</v>
      </c>
      <c r="I65" s="5"/>
      <c r="J65" s="5">
        <f t="shared" si="9"/>
        <v>73466</v>
      </c>
      <c r="K65" s="5">
        <f t="shared" si="9"/>
        <v>8226</v>
      </c>
      <c r="L65" s="5">
        <f t="shared" si="9"/>
        <v>19194</v>
      </c>
      <c r="M65" s="5">
        <f t="shared" si="9"/>
        <v>46046</v>
      </c>
      <c r="N65" s="5"/>
      <c r="O65" s="5">
        <f aca="true" t="shared" si="36" ref="O65:Y65">O20+O25+O30+O35+O40+O45+O50+O55+O60</f>
        <v>6291</v>
      </c>
      <c r="P65" s="5">
        <f t="shared" si="36"/>
        <v>8764</v>
      </c>
      <c r="Q65" s="5">
        <f t="shared" si="36"/>
        <v>7017</v>
      </c>
      <c r="R65" s="5">
        <f t="shared" si="36"/>
        <v>10756</v>
      </c>
      <c r="S65" s="5">
        <f t="shared" si="36"/>
        <v>15539</v>
      </c>
      <c r="T65" s="5">
        <f t="shared" si="36"/>
        <v>11807</v>
      </c>
      <c r="U65" s="5">
        <f t="shared" si="36"/>
        <v>4628</v>
      </c>
      <c r="V65" s="5">
        <f t="shared" si="36"/>
        <v>4093</v>
      </c>
      <c r="W65" s="5">
        <f t="shared" si="36"/>
        <v>2793</v>
      </c>
      <c r="X65" s="5">
        <f t="shared" si="36"/>
        <v>1270</v>
      </c>
      <c r="Y65" s="5">
        <f t="shared" si="36"/>
        <v>72958</v>
      </c>
      <c r="Z65" s="5"/>
      <c r="AA65" s="10">
        <f aca="true" t="shared" si="37" ref="AA65:AK65">AA20+AA25+AA30+AA35+AA40+AA45+AA50+AA55+AA60</f>
        <v>3552.0899999999997</v>
      </c>
      <c r="AB65" s="10">
        <f t="shared" si="37"/>
        <v>12454.06</v>
      </c>
      <c r="AC65" s="10">
        <f t="shared" si="37"/>
        <v>16954.640000000003</v>
      </c>
      <c r="AD65" s="10">
        <f t="shared" si="37"/>
        <v>41670.27</v>
      </c>
      <c r="AE65" s="10">
        <f t="shared" si="37"/>
        <v>109744.28</v>
      </c>
      <c r="AF65" s="10">
        <f t="shared" si="37"/>
        <v>164778.97999999998</v>
      </c>
      <c r="AG65" s="10">
        <f t="shared" si="37"/>
        <v>112292.46999999999</v>
      </c>
      <c r="AH65" s="10">
        <f t="shared" si="37"/>
        <v>155627.4</v>
      </c>
      <c r="AI65" s="10">
        <f t="shared" si="37"/>
        <v>189415.33</v>
      </c>
      <c r="AJ65" s="10">
        <f t="shared" si="37"/>
        <v>257724.27</v>
      </c>
      <c r="AK65" s="10">
        <f t="shared" si="37"/>
        <v>1064213.7900000003</v>
      </c>
      <c r="AL65" s="5"/>
      <c r="AM65" s="5">
        <f aca="true" t="shared" si="38" ref="AM65:AU65">AM20+AM25+AM30+AM35+AM40+AM45+AM50+AM55+AM60</f>
        <v>23265</v>
      </c>
      <c r="AN65" s="5">
        <f t="shared" si="38"/>
        <v>10012</v>
      </c>
      <c r="AO65" s="5">
        <f t="shared" si="38"/>
        <v>11437</v>
      </c>
      <c r="AP65" s="5">
        <f t="shared" si="38"/>
        <v>7970</v>
      </c>
      <c r="AQ65" s="5">
        <f t="shared" si="38"/>
        <v>10135</v>
      </c>
      <c r="AR65" s="5">
        <f t="shared" si="38"/>
        <v>8012</v>
      </c>
      <c r="AS65" s="5">
        <f t="shared" si="38"/>
        <v>2345</v>
      </c>
      <c r="AT65" s="5">
        <f t="shared" si="38"/>
        <v>290</v>
      </c>
      <c r="AU65" s="5">
        <f t="shared" si="38"/>
        <v>73466</v>
      </c>
      <c r="AV65" s="5"/>
      <c r="AW65" s="5">
        <f aca="true" t="shared" si="39" ref="AW65:BE65">AW20+AW25+AW30+AW35+AW40+AW45+AW50+AW55+AW60</f>
        <v>482169</v>
      </c>
      <c r="AX65" s="5">
        <f t="shared" si="39"/>
        <v>761378</v>
      </c>
      <c r="AY65" s="5">
        <f t="shared" si="39"/>
        <v>1718085</v>
      </c>
      <c r="AZ65" s="5">
        <f t="shared" si="39"/>
        <v>2028559</v>
      </c>
      <c r="BA65" s="5">
        <f t="shared" si="39"/>
        <v>3898302</v>
      </c>
      <c r="BB65" s="5">
        <f t="shared" si="39"/>
        <v>5543287</v>
      </c>
      <c r="BC65" s="5">
        <f t="shared" si="39"/>
        <v>3189043</v>
      </c>
      <c r="BD65" s="5">
        <f t="shared" si="39"/>
        <v>1634538</v>
      </c>
      <c r="BE65" s="5">
        <f t="shared" si="39"/>
        <v>19255361</v>
      </c>
      <c r="BF65" s="5"/>
      <c r="BG65" s="10">
        <f t="shared" si="14"/>
        <v>20.7250805931657</v>
      </c>
      <c r="BH65" s="10">
        <f t="shared" si="14"/>
        <v>76.04654414702357</v>
      </c>
      <c r="BI65" s="10">
        <f t="shared" si="14"/>
        <v>150.22164903383754</v>
      </c>
      <c r="BJ65" s="10">
        <f t="shared" si="14"/>
        <v>254.52434127979924</v>
      </c>
      <c r="BK65" s="10">
        <f t="shared" si="14"/>
        <v>384.63759250123337</v>
      </c>
      <c r="BL65" s="10">
        <f t="shared" si="14"/>
        <v>691.8730654018972</v>
      </c>
      <c r="BM65" s="10">
        <f t="shared" si="14"/>
        <v>1359.9330490405118</v>
      </c>
      <c r="BN65" s="10">
        <f t="shared" si="14"/>
        <v>5636.337931034483</v>
      </c>
      <c r="BO65" s="10">
        <f t="shared" si="14"/>
        <v>262.09894372907195</v>
      </c>
      <c r="BP65" s="5"/>
      <c r="BQ65" s="5">
        <f>BQ20+BQ25+BQ30+BQ35+BQ40+BQ45+BQ50+BQ55+BQ60</f>
        <v>24316</v>
      </c>
      <c r="BR65" s="12">
        <f>BQ65*100/E65</f>
        <v>33.098303977350064</v>
      </c>
      <c r="BS65" s="10">
        <f>BS20+BS25+BS30+BS35+BS40+BS45+BS50+BS55+BS60</f>
        <v>257300.12</v>
      </c>
      <c r="BT65" s="12">
        <f>BS65*100/CR65</f>
        <v>24.1774841124733</v>
      </c>
      <c r="BU65" s="5"/>
      <c r="BV65" s="5">
        <f aca="true" t="shared" si="40" ref="BV65:CE65">BV20+BV25+BV30+BV35+BV40+BV45+BV50+BV55+BV60</f>
        <v>7357</v>
      </c>
      <c r="BW65" s="5">
        <f t="shared" si="40"/>
        <v>19</v>
      </c>
      <c r="BX65" s="5">
        <f t="shared" si="40"/>
        <v>3956</v>
      </c>
      <c r="BY65" s="5">
        <f t="shared" si="40"/>
        <v>1010</v>
      </c>
      <c r="BZ65" s="5">
        <f t="shared" si="40"/>
        <v>531</v>
      </c>
      <c r="CA65" s="5">
        <f t="shared" si="40"/>
        <v>1179</v>
      </c>
      <c r="CB65" s="5">
        <f t="shared" si="40"/>
        <v>979</v>
      </c>
      <c r="CC65" s="5">
        <f t="shared" si="40"/>
        <v>541</v>
      </c>
      <c r="CD65" s="5">
        <f t="shared" si="40"/>
        <v>662</v>
      </c>
      <c r="CE65" s="5">
        <f t="shared" si="40"/>
        <v>384</v>
      </c>
      <c r="CF65" s="5"/>
      <c r="CG65" s="5">
        <f aca="true" t="shared" si="41" ref="CG65:CP65">CG20+CG25+CG30+CG35+CG40+CG45+CG50+CG55+CG60</f>
        <v>557231</v>
      </c>
      <c r="CH65" s="5">
        <f t="shared" si="41"/>
        <v>1001</v>
      </c>
      <c r="CI65" s="5">
        <f t="shared" si="41"/>
        <v>19239</v>
      </c>
      <c r="CJ65" s="5">
        <f t="shared" si="41"/>
        <v>63281</v>
      </c>
      <c r="CK65" s="5">
        <f t="shared" si="41"/>
        <v>8592</v>
      </c>
      <c r="CL65" s="5">
        <f t="shared" si="41"/>
        <v>1247460</v>
      </c>
      <c r="CM65" s="5">
        <f t="shared" si="41"/>
        <v>28246890</v>
      </c>
      <c r="CN65" s="5">
        <f t="shared" si="41"/>
        <v>11836585</v>
      </c>
      <c r="CO65" s="5">
        <f t="shared" si="41"/>
        <v>10834227</v>
      </c>
      <c r="CP65" s="5">
        <f t="shared" si="41"/>
        <v>700142</v>
      </c>
      <c r="CR65" s="10">
        <f aca="true" t="shared" si="42" ref="CR65:DE65">CR20+CR25+CR30+CR35+CR40+CR45+CR50+CR55+CR60</f>
        <v>1064213.79</v>
      </c>
      <c r="CS65" s="10">
        <f t="shared" si="42"/>
        <v>891092.2499999999</v>
      </c>
      <c r="CT65" s="10">
        <f t="shared" si="42"/>
        <v>162776.13999999998</v>
      </c>
      <c r="CU65" s="10">
        <f t="shared" si="42"/>
        <v>10345.4</v>
      </c>
      <c r="CV65" s="10"/>
      <c r="CW65" s="10">
        <f t="shared" si="18"/>
        <v>1064213.79</v>
      </c>
      <c r="CX65" s="10">
        <f t="shared" si="18"/>
        <v>101646.34000000001</v>
      </c>
      <c r="CY65" s="10">
        <f t="shared" si="18"/>
        <v>250146.67000000004</v>
      </c>
      <c r="CZ65" s="10">
        <f t="shared" si="18"/>
        <v>712420.7800000001</v>
      </c>
      <c r="DA65" s="10">
        <f t="shared" si="42"/>
        <v>0</v>
      </c>
      <c r="DB65" s="10">
        <f t="shared" si="42"/>
        <v>1361153.25</v>
      </c>
      <c r="DC65" s="10">
        <f t="shared" si="42"/>
        <v>1123400.27</v>
      </c>
      <c r="DD65" s="10">
        <f t="shared" si="42"/>
        <v>209791.99999999997</v>
      </c>
      <c r="DE65" s="10">
        <f t="shared" si="42"/>
        <v>27960.98</v>
      </c>
      <c r="DG65" s="10">
        <f t="shared" si="35"/>
        <v>1361153.25</v>
      </c>
      <c r="DH65" s="10">
        <f t="shared" si="35"/>
        <v>198380.90000000002</v>
      </c>
      <c r="DI65" s="10">
        <f t="shared" si="35"/>
        <v>367721.29000000004</v>
      </c>
      <c r="DJ65" s="10">
        <f t="shared" si="35"/>
        <v>795051.06</v>
      </c>
    </row>
    <row r="66" spans="1:115" ht="12">
      <c r="A66" s="3"/>
      <c r="B66" s="4"/>
      <c r="C66" s="4"/>
      <c r="D66" s="4"/>
      <c r="E66" s="6"/>
      <c r="F66" s="6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</row>
    <row r="67" spans="1:114" ht="12">
      <c r="A67" s="2" t="s">
        <v>2</v>
      </c>
      <c r="B67" s="1">
        <v>1982</v>
      </c>
      <c r="C67" s="14">
        <f>CR67/E67</f>
        <v>5.053308822074368</v>
      </c>
      <c r="D67" s="14">
        <f>DB67/E67</f>
        <v>7.148735770564659</v>
      </c>
      <c r="E67" s="5">
        <v>3133118</v>
      </c>
      <c r="F67" s="5">
        <v>2934139</v>
      </c>
      <c r="G67" s="5">
        <v>145951</v>
      </c>
      <c r="H67" s="5">
        <v>53028</v>
      </c>
      <c r="I67" s="5"/>
      <c r="J67" s="5">
        <f>SUM(K67:M67)</f>
        <v>3133118</v>
      </c>
      <c r="K67" s="5">
        <v>684060</v>
      </c>
      <c r="L67" s="5">
        <v>1564033</v>
      </c>
      <c r="M67" s="5">
        <v>885025</v>
      </c>
      <c r="N67" s="5"/>
      <c r="O67" s="5">
        <v>1204208</v>
      </c>
      <c r="P67" s="5">
        <v>620794</v>
      </c>
      <c r="Q67" s="5">
        <v>335799</v>
      </c>
      <c r="R67" s="5">
        <v>354510</v>
      </c>
      <c r="S67" s="5">
        <v>320035</v>
      </c>
      <c r="T67" s="5">
        <v>164684</v>
      </c>
      <c r="U67" s="5">
        <v>49602</v>
      </c>
      <c r="V67" s="5">
        <v>35973</v>
      </c>
      <c r="W67" s="5">
        <v>23737</v>
      </c>
      <c r="X67" s="5">
        <v>14209</v>
      </c>
      <c r="Y67" s="5">
        <f>SUM(O67:X67)</f>
        <v>3123551</v>
      </c>
      <c r="Z67" s="5"/>
      <c r="AA67" s="10">
        <v>575719.76</v>
      </c>
      <c r="AB67" s="10">
        <v>865143.75</v>
      </c>
      <c r="AC67" s="10">
        <v>806907.73</v>
      </c>
      <c r="AD67" s="10">
        <v>1349363.24</v>
      </c>
      <c r="AE67" s="10">
        <v>2211972.05</v>
      </c>
      <c r="AF67" s="10">
        <v>2251295.23</v>
      </c>
      <c r="AG67" s="10">
        <v>1194638.35</v>
      </c>
      <c r="AH67" s="10">
        <v>1360736.49</v>
      </c>
      <c r="AI67" s="10">
        <v>1620385.95</v>
      </c>
      <c r="AJ67" s="10">
        <v>3596450.28</v>
      </c>
      <c r="AK67" s="10">
        <f>SUM(AA67:AJ67)</f>
        <v>15832612.829999998</v>
      </c>
      <c r="AL67" s="5"/>
      <c r="AM67" s="5">
        <v>1116197</v>
      </c>
      <c r="AN67" s="5">
        <v>598310</v>
      </c>
      <c r="AO67" s="5">
        <v>531827</v>
      </c>
      <c r="AP67" s="5">
        <v>289402</v>
      </c>
      <c r="AQ67" s="5">
        <v>314158</v>
      </c>
      <c r="AR67" s="5">
        <v>233995</v>
      </c>
      <c r="AS67" s="5">
        <v>44597</v>
      </c>
      <c r="AT67" s="5">
        <v>4632</v>
      </c>
      <c r="AU67" s="5">
        <f>SUM(AM67:AT67)</f>
        <v>3133118</v>
      </c>
      <c r="AV67" s="5"/>
      <c r="AW67" s="5">
        <v>30946210</v>
      </c>
      <c r="AX67" s="5">
        <v>45943751</v>
      </c>
      <c r="AY67" s="5">
        <v>80144521</v>
      </c>
      <c r="AZ67" s="5">
        <v>74802378</v>
      </c>
      <c r="BA67" s="5">
        <v>123796779</v>
      </c>
      <c r="BB67" s="5">
        <v>157729356</v>
      </c>
      <c r="BC67" s="5">
        <v>60503001</v>
      </c>
      <c r="BD67" s="5">
        <v>27218464</v>
      </c>
      <c r="BE67" s="5">
        <f>SUM(AW67:BD67)</f>
        <v>601084460</v>
      </c>
      <c r="BF67" s="5"/>
      <c r="BG67" s="10">
        <f aca="true" t="shared" si="43" ref="BG67:BO70">AW67/AM67</f>
        <v>27.724684800263752</v>
      </c>
      <c r="BH67" s="10">
        <f t="shared" si="43"/>
        <v>76.78920793568551</v>
      </c>
      <c r="BI67" s="10">
        <f t="shared" si="43"/>
        <v>150.69660058628088</v>
      </c>
      <c r="BJ67" s="10">
        <f t="shared" si="43"/>
        <v>258.47222203025547</v>
      </c>
      <c r="BK67" s="10">
        <f t="shared" si="43"/>
        <v>394.0589735101446</v>
      </c>
      <c r="BL67" s="10">
        <f t="shared" si="43"/>
        <v>674.0714801598325</v>
      </c>
      <c r="BM67" s="10">
        <f t="shared" si="43"/>
        <v>1356.6607843576921</v>
      </c>
      <c r="BN67" s="10">
        <f t="shared" si="43"/>
        <v>5876.1796200345425</v>
      </c>
      <c r="BO67" s="10">
        <f t="shared" si="43"/>
        <v>191.8486504498075</v>
      </c>
      <c r="BP67" s="5"/>
      <c r="BQ67" s="5">
        <v>827517</v>
      </c>
      <c r="BR67" s="12">
        <f>BQ67*100/E67</f>
        <v>26.41193213916616</v>
      </c>
      <c r="BS67" s="10">
        <v>2510553.84</v>
      </c>
      <c r="BT67" s="12">
        <f>BS67*100/CR67</f>
        <v>15.856851089309433</v>
      </c>
      <c r="BU67" s="5"/>
      <c r="BV67" s="5">
        <v>499249</v>
      </c>
      <c r="BW67" s="5">
        <v>2137</v>
      </c>
      <c r="BX67" s="5">
        <v>124945</v>
      </c>
      <c r="BY67" s="5">
        <v>157071</v>
      </c>
      <c r="BZ67" s="5">
        <v>87284</v>
      </c>
      <c r="CA67" s="5">
        <v>425659</v>
      </c>
      <c r="CB67" s="5">
        <v>500295</v>
      </c>
      <c r="CC67" s="5">
        <v>331393</v>
      </c>
      <c r="CD67" s="5">
        <v>454868</v>
      </c>
      <c r="CE67" s="5">
        <v>317196</v>
      </c>
      <c r="CF67" s="5"/>
      <c r="CG67" s="5">
        <v>8635120</v>
      </c>
      <c r="CH67" s="5">
        <v>50944</v>
      </c>
      <c r="CI67" s="5">
        <v>264627</v>
      </c>
      <c r="CJ67" s="5">
        <v>6688870</v>
      </c>
      <c r="CK67" s="5">
        <v>957270</v>
      </c>
      <c r="CL67" s="5">
        <v>8810874</v>
      </c>
      <c r="CM67" s="5">
        <v>138383980</v>
      </c>
      <c r="CN67" s="5">
        <v>79979488</v>
      </c>
      <c r="CO67" s="5">
        <v>39100384</v>
      </c>
      <c r="CP67" s="5">
        <v>11234961</v>
      </c>
      <c r="CR67" s="10">
        <v>15832612.83</v>
      </c>
      <c r="CS67" s="10">
        <v>12303025.86</v>
      </c>
      <c r="CT67" s="10">
        <v>3151066.58</v>
      </c>
      <c r="CU67" s="10">
        <v>378520.39</v>
      </c>
      <c r="CV67" s="10"/>
      <c r="CW67" s="10">
        <f>SUM(CX67:CZ67)</f>
        <v>15832612.83</v>
      </c>
      <c r="CX67" s="10">
        <v>3910713.03</v>
      </c>
      <c r="CY67" s="10">
        <v>7199926.88</v>
      </c>
      <c r="CZ67" s="10">
        <v>4721972.92</v>
      </c>
      <c r="DA67" s="10"/>
      <c r="DB67" s="10">
        <f>SUM(DC67:DE67)</f>
        <v>22397832.720000003</v>
      </c>
      <c r="DC67" s="10">
        <v>15643766.25</v>
      </c>
      <c r="DD67" s="10">
        <v>6284304.74</v>
      </c>
      <c r="DE67" s="10">
        <v>469761.73</v>
      </c>
      <c r="DG67" s="10">
        <f>SUM(DH67:DJ67)</f>
        <v>22397832.72</v>
      </c>
      <c r="DH67" s="10">
        <v>7475217.68</v>
      </c>
      <c r="DI67" s="10">
        <v>9621718.21</v>
      </c>
      <c r="DJ67" s="10">
        <v>5300896.83</v>
      </c>
    </row>
    <row r="68" spans="2:114" ht="12">
      <c r="B68" s="1">
        <v>1990</v>
      </c>
      <c r="C68" s="14">
        <f>CR68/E68</f>
        <v>5.275715120345377</v>
      </c>
      <c r="D68" s="14">
        <f>DB68/E68</f>
        <v>7.593863123109291</v>
      </c>
      <c r="E68" s="5">
        <v>2848136</v>
      </c>
      <c r="F68" s="5">
        <v>2725186</v>
      </c>
      <c r="G68" s="5">
        <v>110883</v>
      </c>
      <c r="H68" s="5">
        <v>12067</v>
      </c>
      <c r="I68" s="5"/>
      <c r="J68" s="5">
        <f>SUM(K68:M68)</f>
        <v>2848136</v>
      </c>
      <c r="K68" s="5">
        <v>596386</v>
      </c>
      <c r="L68" s="5">
        <v>1442708</v>
      </c>
      <c r="M68" s="5">
        <v>809042</v>
      </c>
      <c r="N68" s="5"/>
      <c r="O68" s="5">
        <v>1107308</v>
      </c>
      <c r="P68" s="5">
        <v>563191</v>
      </c>
      <c r="Q68" s="5">
        <v>297373</v>
      </c>
      <c r="R68" s="5">
        <v>309580</v>
      </c>
      <c r="S68" s="5">
        <v>284265</v>
      </c>
      <c r="T68" s="5">
        <v>155206</v>
      </c>
      <c r="U68" s="5">
        <v>49843</v>
      </c>
      <c r="V68" s="5">
        <v>37818</v>
      </c>
      <c r="W68" s="5">
        <v>24705</v>
      </c>
      <c r="X68" s="5">
        <v>13660</v>
      </c>
      <c r="Y68" s="5">
        <f>SUM(O68:X68)</f>
        <v>2842949</v>
      </c>
      <c r="Z68" s="5"/>
      <c r="AA68" s="10">
        <v>540853.63</v>
      </c>
      <c r="AB68" s="10">
        <v>784630.23</v>
      </c>
      <c r="AC68" s="10">
        <v>714737.29</v>
      </c>
      <c r="AD68" s="10">
        <v>1178625.22</v>
      </c>
      <c r="AE68" s="10">
        <v>1967533.43</v>
      </c>
      <c r="AF68" s="10">
        <v>2129752.7</v>
      </c>
      <c r="AG68" s="10">
        <v>1203047.46</v>
      </c>
      <c r="AH68" s="10">
        <v>1434341.61</v>
      </c>
      <c r="AI68" s="10">
        <v>1686005.92</v>
      </c>
      <c r="AJ68" s="10">
        <v>3386426.67</v>
      </c>
      <c r="AK68" s="10">
        <f>SUM(AA68:AJ68)</f>
        <v>15025954.16</v>
      </c>
      <c r="AL68" s="5"/>
      <c r="AM68" s="5">
        <v>1306130</v>
      </c>
      <c r="AN68" s="5">
        <v>509650</v>
      </c>
      <c r="AO68" s="5">
        <v>416242</v>
      </c>
      <c r="AP68" s="5">
        <v>213866</v>
      </c>
      <c r="AQ68" s="5">
        <v>227535</v>
      </c>
      <c r="AR68" s="5">
        <v>145219</v>
      </c>
      <c r="AS68" s="5">
        <v>26186</v>
      </c>
      <c r="AT68" s="5">
        <v>3308</v>
      </c>
      <c r="AU68" s="5">
        <f>SUM(AM68:AT68)</f>
        <v>2848136</v>
      </c>
      <c r="AV68" s="5"/>
      <c r="AW68" s="5">
        <v>31098751</v>
      </c>
      <c r="AX68" s="5">
        <v>38739089</v>
      </c>
      <c r="AY68" s="5">
        <v>62164251</v>
      </c>
      <c r="AZ68" s="5">
        <v>54695801</v>
      </c>
      <c r="BA68" s="5">
        <v>88611079</v>
      </c>
      <c r="BB68" s="5">
        <v>97808449</v>
      </c>
      <c r="BC68" s="5">
        <v>35494715</v>
      </c>
      <c r="BD68" s="5">
        <v>20001525</v>
      </c>
      <c r="BE68" s="5">
        <f>SUM(AW68:BD68)</f>
        <v>428613660</v>
      </c>
      <c r="BF68" s="5"/>
      <c r="BG68" s="10">
        <f t="shared" si="43"/>
        <v>23.80984358371678</v>
      </c>
      <c r="BH68" s="10">
        <f t="shared" si="43"/>
        <v>76.01116256254292</v>
      </c>
      <c r="BI68" s="10">
        <f t="shared" si="43"/>
        <v>149.3464162674598</v>
      </c>
      <c r="BJ68" s="10">
        <f t="shared" si="43"/>
        <v>255.74799640896637</v>
      </c>
      <c r="BK68" s="10">
        <f t="shared" si="43"/>
        <v>389.4393346078625</v>
      </c>
      <c r="BL68" s="10">
        <f t="shared" si="43"/>
        <v>673.5237744372292</v>
      </c>
      <c r="BM68" s="10">
        <f t="shared" si="43"/>
        <v>1355.4844191552738</v>
      </c>
      <c r="BN68" s="10">
        <f t="shared" si="43"/>
        <v>6046.410217654172</v>
      </c>
      <c r="BO68" s="10">
        <f t="shared" si="43"/>
        <v>150.489183100807</v>
      </c>
      <c r="BP68" s="5"/>
      <c r="BQ68" s="5">
        <v>675543</v>
      </c>
      <c r="BR68" s="12">
        <f>BQ68*100/E68</f>
        <v>23.718776069682065</v>
      </c>
      <c r="BS68" s="10">
        <v>2616248.57</v>
      </c>
      <c r="BT68" s="12">
        <f>BS68*100/CR68</f>
        <v>17.411530357017938</v>
      </c>
      <c r="BU68" s="5"/>
      <c r="BV68" s="5">
        <v>318207</v>
      </c>
      <c r="BW68" s="5">
        <v>2134</v>
      </c>
      <c r="BX68" s="5">
        <v>72193</v>
      </c>
      <c r="BY68" s="5">
        <v>146549</v>
      </c>
      <c r="BZ68" s="5">
        <v>72659</v>
      </c>
      <c r="CA68" s="5">
        <v>288299</v>
      </c>
      <c r="CB68" s="5">
        <v>342474</v>
      </c>
      <c r="CC68" s="5">
        <v>245617</v>
      </c>
      <c r="CD68" s="5">
        <v>322927</v>
      </c>
      <c r="CE68" s="5">
        <v>182692</v>
      </c>
      <c r="CF68" s="5"/>
      <c r="CG68" s="5">
        <v>7673484</v>
      </c>
      <c r="CH68" s="5">
        <v>85575</v>
      </c>
      <c r="CI68" s="5">
        <v>225673</v>
      </c>
      <c r="CJ68" s="5">
        <v>8685019</v>
      </c>
      <c r="CK68" s="5">
        <v>1215551</v>
      </c>
      <c r="CL68" s="5">
        <v>8272984</v>
      </c>
      <c r="CM68" s="5">
        <v>166294542</v>
      </c>
      <c r="CN68" s="5">
        <v>95020295</v>
      </c>
      <c r="CO68" s="5">
        <v>40244922</v>
      </c>
      <c r="CP68" s="5">
        <v>12324622</v>
      </c>
      <c r="CR68" s="10">
        <v>15025954.16</v>
      </c>
      <c r="CS68" s="10">
        <v>12241167.55</v>
      </c>
      <c r="CT68" s="10">
        <v>2686882.43</v>
      </c>
      <c r="CU68" s="10">
        <v>97904.18</v>
      </c>
      <c r="CV68" s="10"/>
      <c r="CW68" s="10">
        <f>SUM(CX68:CZ68)</f>
        <v>15025954.16</v>
      </c>
      <c r="CX68" s="10">
        <v>3633493.39</v>
      </c>
      <c r="CY68" s="10">
        <v>6838703.12</v>
      </c>
      <c r="CZ68" s="10">
        <v>4553757.65</v>
      </c>
      <c r="DA68" s="10"/>
      <c r="DB68" s="10">
        <f>SUM(DC68:DE68)</f>
        <v>21628354.94</v>
      </c>
      <c r="DC68" s="10">
        <v>15642613.76</v>
      </c>
      <c r="DD68" s="10">
        <v>5853331.9</v>
      </c>
      <c r="DE68" s="10">
        <v>132409.28</v>
      </c>
      <c r="DG68" s="10">
        <f>SUM(DH68:DJ68)</f>
        <v>21628354.94</v>
      </c>
      <c r="DH68" s="10">
        <v>7161996.54</v>
      </c>
      <c r="DI68" s="10">
        <v>9299014.42</v>
      </c>
      <c r="DJ68" s="10">
        <v>5167343.98</v>
      </c>
    </row>
    <row r="69" spans="2:114" ht="12">
      <c r="B69" s="1">
        <v>2000</v>
      </c>
      <c r="C69" s="14">
        <f>CR69/E69</f>
        <v>5.500981561374033</v>
      </c>
      <c r="D69" s="14">
        <f>DB69/E69</f>
        <v>7.831698474381478</v>
      </c>
      <c r="E69" s="5">
        <v>2396274</v>
      </c>
      <c r="F69" s="5">
        <v>2268960</v>
      </c>
      <c r="G69" s="5">
        <v>125311</v>
      </c>
      <c r="H69" s="5">
        <v>2003</v>
      </c>
      <c r="I69" s="5"/>
      <c r="J69" s="5">
        <f>SUM(K69:M69)</f>
        <v>2396274</v>
      </c>
      <c r="K69" s="5">
        <v>445380</v>
      </c>
      <c r="L69" s="5">
        <v>1254731</v>
      </c>
      <c r="M69" s="5">
        <v>696163</v>
      </c>
      <c r="N69" s="5"/>
      <c r="O69" s="5">
        <v>1003926</v>
      </c>
      <c r="P69" s="5">
        <v>462558</v>
      </c>
      <c r="Q69" s="5">
        <v>227981</v>
      </c>
      <c r="R69" s="5">
        <v>232007</v>
      </c>
      <c r="S69" s="5">
        <v>218008</v>
      </c>
      <c r="T69" s="5">
        <v>129234</v>
      </c>
      <c r="U69" s="5">
        <v>46219</v>
      </c>
      <c r="V69" s="5">
        <v>36688</v>
      </c>
      <c r="W69" s="5">
        <v>23944</v>
      </c>
      <c r="X69" s="5">
        <v>12596</v>
      </c>
      <c r="Y69" s="5">
        <f>SUM(O69:X69)</f>
        <v>2393161</v>
      </c>
      <c r="Z69" s="5"/>
      <c r="AA69" s="10">
        <v>492405.88</v>
      </c>
      <c r="AB69" s="10">
        <v>645806.33</v>
      </c>
      <c r="AC69" s="10">
        <v>550564.59</v>
      </c>
      <c r="AD69" s="10">
        <v>887077.1</v>
      </c>
      <c r="AE69" s="10">
        <v>1517640.54</v>
      </c>
      <c r="AF69" s="10">
        <v>1789680.14</v>
      </c>
      <c r="AG69" s="10">
        <v>1120635.31</v>
      </c>
      <c r="AH69" s="10">
        <v>1395350.91</v>
      </c>
      <c r="AI69" s="10">
        <v>1634059.64</v>
      </c>
      <c r="AJ69" s="10">
        <v>3148638.65</v>
      </c>
      <c r="AK69" s="10">
        <f>SUM(AA69:AJ69)</f>
        <v>13181859.090000002</v>
      </c>
      <c r="AL69" s="5"/>
      <c r="AM69" s="5">
        <v>1210909</v>
      </c>
      <c r="AN69" s="5">
        <v>416783</v>
      </c>
      <c r="AO69" s="5">
        <v>315634</v>
      </c>
      <c r="AP69" s="5">
        <v>159153</v>
      </c>
      <c r="AQ69" s="5">
        <v>164554</v>
      </c>
      <c r="AR69" s="5">
        <v>104511</v>
      </c>
      <c r="AS69" s="5">
        <v>22166</v>
      </c>
      <c r="AT69" s="5">
        <v>2564</v>
      </c>
      <c r="AU69" s="5">
        <f>SUM(AM69:AT69)</f>
        <v>2396274</v>
      </c>
      <c r="AV69" s="5"/>
      <c r="AW69" s="5">
        <v>28344337</v>
      </c>
      <c r="AX69" s="5">
        <v>31600401</v>
      </c>
      <c r="AY69" s="5">
        <v>47262364</v>
      </c>
      <c r="AZ69" s="5">
        <v>41113334</v>
      </c>
      <c r="BA69" s="5">
        <v>63576266</v>
      </c>
      <c r="BB69" s="5">
        <v>70860801</v>
      </c>
      <c r="BC69" s="5">
        <v>30079529</v>
      </c>
      <c r="BD69" s="5">
        <v>14428389</v>
      </c>
      <c r="BE69" s="5">
        <f>SUM(AW69:BD69)</f>
        <v>327265421</v>
      </c>
      <c r="BF69" s="5"/>
      <c r="BG69" s="10">
        <f t="shared" si="43"/>
        <v>23.407487267829374</v>
      </c>
      <c r="BH69" s="10">
        <f t="shared" si="43"/>
        <v>75.81979351365099</v>
      </c>
      <c r="BI69" s="10">
        <f t="shared" si="43"/>
        <v>149.73787361310886</v>
      </c>
      <c r="BJ69" s="10">
        <f t="shared" si="43"/>
        <v>258.32584996826955</v>
      </c>
      <c r="BK69" s="10">
        <f t="shared" si="43"/>
        <v>386.355032390583</v>
      </c>
      <c r="BL69" s="10">
        <f t="shared" si="43"/>
        <v>678.0224186927692</v>
      </c>
      <c r="BM69" s="10">
        <f t="shared" si="43"/>
        <v>1357.012045475052</v>
      </c>
      <c r="BN69" s="10">
        <f t="shared" si="43"/>
        <v>5627.296801872075</v>
      </c>
      <c r="BO69" s="10">
        <f t="shared" si="43"/>
        <v>136.57262107755625</v>
      </c>
      <c r="BP69" s="5"/>
      <c r="BQ69" s="5">
        <v>714791</v>
      </c>
      <c r="BR69" s="12">
        <f>BQ69*100/E69</f>
        <v>29.829268272326118</v>
      </c>
      <c r="BS69" s="10">
        <v>2462485.69</v>
      </c>
      <c r="BT69" s="12">
        <f>BS69*100/CR69</f>
        <v>18.680867950318834</v>
      </c>
      <c r="BU69" s="5"/>
      <c r="BV69" s="5">
        <v>171994</v>
      </c>
      <c r="BW69" s="5">
        <v>2246</v>
      </c>
      <c r="BX69" s="5">
        <v>48689</v>
      </c>
      <c r="BY69" s="5">
        <v>89151</v>
      </c>
      <c r="BZ69" s="5">
        <v>41109</v>
      </c>
      <c r="CA69" s="5">
        <v>156818</v>
      </c>
      <c r="CB69" s="5">
        <v>188664</v>
      </c>
      <c r="CC69" s="5">
        <v>133862</v>
      </c>
      <c r="CD69" s="5">
        <v>175163</v>
      </c>
      <c r="CE69" s="5">
        <v>93179</v>
      </c>
      <c r="CF69" s="5"/>
      <c r="CG69" s="5">
        <v>6049252</v>
      </c>
      <c r="CH69" s="5">
        <v>181951</v>
      </c>
      <c r="CI69" s="5">
        <v>184838</v>
      </c>
      <c r="CJ69" s="5">
        <v>6789825</v>
      </c>
      <c r="CK69" s="5">
        <v>906924</v>
      </c>
      <c r="CL69" s="5">
        <v>8603141</v>
      </c>
      <c r="CM69" s="5">
        <v>166633900</v>
      </c>
      <c r="CN69" s="5">
        <v>94755464</v>
      </c>
      <c r="CO69" s="5">
        <v>42184703</v>
      </c>
      <c r="CP69" s="5">
        <v>9686514</v>
      </c>
      <c r="CR69" s="10">
        <v>13181859.09</v>
      </c>
      <c r="CS69" s="10">
        <v>10699756.2</v>
      </c>
      <c r="CT69" s="10">
        <v>2462350.48</v>
      </c>
      <c r="CU69" s="10">
        <v>19752.41</v>
      </c>
      <c r="CV69" s="10"/>
      <c r="CW69" s="10">
        <f>SUM(CX69:CZ69)</f>
        <v>13181859.09</v>
      </c>
      <c r="CX69" s="10">
        <v>3107230.86</v>
      </c>
      <c r="CY69" s="10">
        <v>5860803.59</v>
      </c>
      <c r="CZ69" s="10">
        <v>4213824.64</v>
      </c>
      <c r="DA69" s="10"/>
      <c r="DB69" s="10">
        <f>SUM(DC69:DE69)</f>
        <v>18766895.430000003</v>
      </c>
      <c r="DC69" s="10">
        <v>13536314.14</v>
      </c>
      <c r="DD69" s="10">
        <v>5199983.99</v>
      </c>
      <c r="DE69" s="10">
        <v>30597.3</v>
      </c>
      <c r="DG69" s="10">
        <f>SUM(DH69:DJ69)</f>
        <v>18766895.43</v>
      </c>
      <c r="DH69" s="10">
        <v>6012412.65</v>
      </c>
      <c r="DI69" s="10">
        <v>8007918.58</v>
      </c>
      <c r="DJ69" s="10">
        <v>4746564.2</v>
      </c>
    </row>
    <row r="70" spans="2:114" ht="12">
      <c r="B70" s="1">
        <v>2010</v>
      </c>
      <c r="C70" s="14">
        <f>CR70/E70</f>
        <v>7.9315039324220615</v>
      </c>
      <c r="D70" s="14">
        <f>DB70/E70</f>
        <v>10.538137830961377</v>
      </c>
      <c r="E70" s="5">
        <v>1620884</v>
      </c>
      <c r="F70" s="5">
        <v>1546507</v>
      </c>
      <c r="G70" s="5">
        <v>66490</v>
      </c>
      <c r="H70" s="5">
        <v>7887</v>
      </c>
      <c r="I70" s="5"/>
      <c r="J70" s="5">
        <f>SUM(K70:M70)</f>
        <v>1620884</v>
      </c>
      <c r="K70" s="5">
        <v>275950</v>
      </c>
      <c r="L70" s="5">
        <v>833317</v>
      </c>
      <c r="M70" s="5">
        <v>511617</v>
      </c>
      <c r="N70" s="5"/>
      <c r="O70" s="5">
        <v>493326</v>
      </c>
      <c r="P70" s="5">
        <v>326032</v>
      </c>
      <c r="Q70" s="5">
        <v>171344</v>
      </c>
      <c r="R70" s="5">
        <v>186324</v>
      </c>
      <c r="S70" s="5">
        <v>186145</v>
      </c>
      <c r="T70" s="5">
        <v>120115</v>
      </c>
      <c r="U70" s="5">
        <v>46687</v>
      </c>
      <c r="V70" s="5">
        <v>40915</v>
      </c>
      <c r="W70" s="5">
        <v>29214</v>
      </c>
      <c r="X70" s="5">
        <v>15488</v>
      </c>
      <c r="Y70" s="5">
        <f>SUM(O70:X70)</f>
        <v>1615590</v>
      </c>
      <c r="Z70" s="5"/>
      <c r="AA70" s="10">
        <v>275405.9</v>
      </c>
      <c r="AB70" s="10">
        <v>451588.26</v>
      </c>
      <c r="AC70" s="10">
        <v>410433.07</v>
      </c>
      <c r="AD70" s="10">
        <v>709414.16</v>
      </c>
      <c r="AE70" s="10">
        <v>1295295.08</v>
      </c>
      <c r="AF70" s="10">
        <v>1663483.01</v>
      </c>
      <c r="AG70" s="10">
        <v>1128980.21</v>
      </c>
      <c r="AH70" s="10">
        <v>1556921.9</v>
      </c>
      <c r="AI70" s="10">
        <v>1994065.25</v>
      </c>
      <c r="AJ70" s="10">
        <v>3370460.98</v>
      </c>
      <c r="AK70" s="10">
        <f>SUM(AA70:AJ70)</f>
        <v>12856047.82</v>
      </c>
      <c r="AL70" s="5"/>
      <c r="AM70" s="5">
        <v>762371</v>
      </c>
      <c r="AN70" s="5">
        <v>277743</v>
      </c>
      <c r="AO70" s="5">
        <v>223891</v>
      </c>
      <c r="AP70" s="5">
        <v>117970</v>
      </c>
      <c r="AQ70" s="5">
        <v>133584</v>
      </c>
      <c r="AR70" s="5">
        <v>81099</v>
      </c>
      <c r="AS70" s="5">
        <v>21302</v>
      </c>
      <c r="AT70" s="5">
        <v>2924</v>
      </c>
      <c r="AU70" s="5">
        <f>SUM(AM70:AT70)</f>
        <v>1620884</v>
      </c>
      <c r="AV70" s="5"/>
      <c r="AW70" s="5">
        <v>16660161</v>
      </c>
      <c r="AX70" s="5">
        <v>20826679</v>
      </c>
      <c r="AY70" s="5">
        <v>32779039</v>
      </c>
      <c r="AZ70" s="5">
        <v>29794248</v>
      </c>
      <c r="BA70" s="5">
        <v>51036462</v>
      </c>
      <c r="BB70" s="5">
        <v>55327031</v>
      </c>
      <c r="BC70" s="5">
        <v>29259646</v>
      </c>
      <c r="BD70" s="5">
        <v>15122774</v>
      </c>
      <c r="BE70" s="5">
        <f>SUM(AW70:BD70)</f>
        <v>250806040</v>
      </c>
      <c r="BF70" s="5"/>
      <c r="BG70" s="10">
        <f t="shared" si="43"/>
        <v>21.853088588102118</v>
      </c>
      <c r="BH70" s="10">
        <f t="shared" si="43"/>
        <v>74.98543257615853</v>
      </c>
      <c r="BI70" s="10">
        <f t="shared" si="43"/>
        <v>146.40623785681424</v>
      </c>
      <c r="BJ70" s="10">
        <f t="shared" si="43"/>
        <v>252.55783673815378</v>
      </c>
      <c r="BK70" s="10">
        <f t="shared" si="43"/>
        <v>382.0552012217032</v>
      </c>
      <c r="BL70" s="10">
        <f t="shared" si="43"/>
        <v>682.2159459426133</v>
      </c>
      <c r="BM70" s="10">
        <f t="shared" si="43"/>
        <v>1373.5633273871</v>
      </c>
      <c r="BN70" s="10">
        <f t="shared" si="43"/>
        <v>5171.94733242134</v>
      </c>
      <c r="BO70" s="10">
        <f t="shared" si="43"/>
        <v>154.7341080546171</v>
      </c>
      <c r="BP70" s="5"/>
      <c r="BQ70" s="5">
        <v>398979</v>
      </c>
      <c r="BR70" s="12">
        <f>BQ70*100/E70</f>
        <v>24.61490149819481</v>
      </c>
      <c r="BS70" s="10">
        <v>2418920.7</v>
      </c>
      <c r="BT70" s="12">
        <f>BS70*100/CR70</f>
        <v>18.815430168491705</v>
      </c>
      <c r="BU70" s="5"/>
      <c r="BV70" s="5">
        <v>124210</v>
      </c>
      <c r="BW70" s="5">
        <v>2435</v>
      </c>
      <c r="BX70" s="5">
        <v>45363</v>
      </c>
      <c r="BY70" s="5">
        <v>51096</v>
      </c>
      <c r="BZ70" s="5">
        <v>22759</v>
      </c>
      <c r="CA70" s="5">
        <v>26197</v>
      </c>
      <c r="CB70" s="5">
        <v>23953</v>
      </c>
      <c r="CC70" s="5">
        <v>13213</v>
      </c>
      <c r="CD70" s="5">
        <v>18753</v>
      </c>
      <c r="CE70" s="5">
        <v>9346</v>
      </c>
      <c r="CF70" s="5"/>
      <c r="CG70" s="5">
        <v>5592700</v>
      </c>
      <c r="CH70" s="5">
        <v>360291</v>
      </c>
      <c r="CI70" s="5">
        <v>219159</v>
      </c>
      <c r="CJ70" s="5">
        <v>6782179</v>
      </c>
      <c r="CK70" s="5">
        <v>861942</v>
      </c>
      <c r="CL70" s="5">
        <v>9331314</v>
      </c>
      <c r="CM70" s="5">
        <v>167512019</v>
      </c>
      <c r="CN70" s="5">
        <v>94947711</v>
      </c>
      <c r="CO70" s="5">
        <v>44096891</v>
      </c>
      <c r="CP70" s="5">
        <v>7194099</v>
      </c>
      <c r="CR70" s="10">
        <v>12856047.82</v>
      </c>
      <c r="CS70" s="10">
        <v>10643693.01</v>
      </c>
      <c r="CT70" s="10">
        <v>1494532.39</v>
      </c>
      <c r="CU70" s="10">
        <v>717822.42</v>
      </c>
      <c r="CV70" s="10"/>
      <c r="CW70" s="10">
        <f>SUM(CX70:CZ70)</f>
        <v>12856047.82</v>
      </c>
      <c r="CX70" s="10">
        <v>2840388.29</v>
      </c>
      <c r="CY70" s="10">
        <v>5759014.65</v>
      </c>
      <c r="CZ70" s="10">
        <v>4256644.88</v>
      </c>
      <c r="DA70" s="10"/>
      <c r="DB70" s="10">
        <f>SUM(DC70:DE70)</f>
        <v>17081099</v>
      </c>
      <c r="DC70" s="10">
        <v>12927680</v>
      </c>
      <c r="DD70" s="10">
        <v>2323912.81</v>
      </c>
      <c r="DE70" s="10">
        <v>1829506.19</v>
      </c>
      <c r="DG70" s="10">
        <f>SUM(DH70:DJ70)</f>
        <v>17081099</v>
      </c>
      <c r="DH70" s="10">
        <v>4921755.64</v>
      </c>
      <c r="DI70" s="10">
        <v>7427798.11</v>
      </c>
      <c r="DJ70" s="10">
        <v>4731545.25</v>
      </c>
    </row>
    <row r="71" spans="1:115" ht="12.75" thickBo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ht="12">
      <c r="A73" s="13" t="s">
        <v>85</v>
      </c>
    </row>
    <row r="74" ht="12">
      <c r="A74" s="13" t="s">
        <v>50</v>
      </c>
    </row>
    <row r="75" ht="12">
      <c r="A75" s="1" t="s">
        <v>51</v>
      </c>
    </row>
    <row r="77" ht="12">
      <c r="A77" s="1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8"/>
  <sheetViews>
    <sheetView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C19" sqref="C19"/>
    </sheetView>
  </sheetViews>
  <sheetFormatPr defaultColWidth="9.140625" defaultRowHeight="12.75"/>
  <cols>
    <col min="1" max="1" width="15.28125" style="1" customWidth="1"/>
    <col min="2" max="2" width="14.57421875" style="1" customWidth="1"/>
    <col min="3" max="24" width="10.7109375" style="1" customWidth="1"/>
    <col min="25" max="25" width="11.7109375" style="1" customWidth="1"/>
    <col min="26" max="26" width="0.71875" style="1" customWidth="1"/>
    <col min="27" max="33" width="12.7109375" style="1" customWidth="1"/>
    <col min="34" max="34" width="0.71875" style="1" customWidth="1"/>
    <col min="35" max="40" width="10.7109375" style="1" customWidth="1"/>
    <col min="41" max="41" width="0.71875" style="1" customWidth="1"/>
    <col min="42" max="45" width="12.28125" style="1" customWidth="1"/>
    <col min="46" max="47" width="11.7109375" style="1" customWidth="1"/>
    <col min="48" max="48" width="10.7109375" style="1" customWidth="1"/>
    <col min="49" max="49" width="12.00390625" style="1" customWidth="1"/>
    <col min="50" max="60" width="10.7109375" style="1" customWidth="1"/>
    <col min="61" max="62" width="11.7109375" style="1" customWidth="1"/>
    <col min="63" max="64" width="12.140625" style="1" customWidth="1"/>
    <col min="65" max="65" width="0.71875" style="1" customWidth="1"/>
    <col min="66" max="66" width="12.57421875" style="1" customWidth="1"/>
    <col min="67" max="67" width="11.421875" style="1" customWidth="1"/>
    <col min="68" max="68" width="11.7109375" style="1" customWidth="1"/>
    <col min="69" max="72" width="10.7109375" style="1" customWidth="1"/>
    <col min="73" max="73" width="0.71875" style="1" customWidth="1"/>
    <col min="74" max="74" width="10.7109375" style="1" customWidth="1"/>
    <col min="75" max="75" width="12.421875" style="1" customWidth="1"/>
    <col min="76" max="76" width="11.8515625" style="1" customWidth="1"/>
    <col min="77" max="77" width="12.28125" style="1" customWidth="1"/>
    <col min="78" max="78" width="11.57421875" style="1" customWidth="1"/>
    <col min="79" max="85" width="10.7109375" style="1" customWidth="1"/>
    <col min="86" max="16384" width="9.140625" style="1" customWidth="1"/>
  </cols>
  <sheetData>
    <row r="1" ht="12">
      <c r="A1" s="1" t="s">
        <v>169</v>
      </c>
    </row>
    <row r="2" ht="12">
      <c r="A2" s="1" t="s">
        <v>30</v>
      </c>
    </row>
    <row r="3" ht="12">
      <c r="A3" s="1" t="s">
        <v>31</v>
      </c>
    </row>
    <row r="4" ht="12">
      <c r="A4" s="1" t="s">
        <v>32</v>
      </c>
    </row>
    <row r="5" spans="2:6" ht="12.75" thickBot="1"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79" ht="12.7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">
      <c r="A7" s="9"/>
      <c r="B7" s="9"/>
      <c r="C7" s="9" t="s">
        <v>168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 t="s">
        <v>171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ht="12">
      <c r="A8" s="9"/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3:79" ht="12">
      <c r="C9" s="9"/>
      <c r="D9" s="9"/>
      <c r="E9" s="9" t="s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 t="s">
        <v>100</v>
      </c>
      <c r="Z9" s="9"/>
      <c r="AA9" s="9" t="s">
        <v>142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 t="s">
        <v>100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 t="s">
        <v>100</v>
      </c>
      <c r="BM9" s="9"/>
      <c r="BN9" s="9" t="s">
        <v>142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3:79" ht="12">
      <c r="C10" s="9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  <c r="AA10" s="4"/>
      <c r="AB10" s="4"/>
      <c r="AC10" s="4"/>
      <c r="AD10" s="4"/>
      <c r="AE10" s="4"/>
      <c r="AF10" s="4"/>
      <c r="AG10" s="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9"/>
      <c r="BN10" s="4"/>
      <c r="BO10" s="4"/>
      <c r="BP10" s="4"/>
      <c r="BQ10" s="4"/>
      <c r="BR10" s="4"/>
      <c r="BS10" s="4"/>
      <c r="BT10" s="4"/>
      <c r="BU10" s="9"/>
      <c r="BV10" s="9"/>
      <c r="BW10" s="9"/>
      <c r="BX10" s="9"/>
      <c r="BY10" s="9"/>
      <c r="BZ10" s="9"/>
      <c r="CA10" s="9"/>
    </row>
    <row r="11" spans="3:79" ht="1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3:79" ht="12">
      <c r="C12" s="9"/>
      <c r="D12" s="9"/>
      <c r="E12" s="9"/>
      <c r="F12" s="9"/>
      <c r="G12" s="9" t="s">
        <v>113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 t="s">
        <v>164</v>
      </c>
      <c r="AL12" s="9"/>
      <c r="AM12" s="9"/>
      <c r="AN12" s="9"/>
      <c r="AO12" s="9"/>
      <c r="AP12" s="9"/>
      <c r="AQ12" s="9"/>
      <c r="AR12" s="9"/>
      <c r="AS12" s="9"/>
      <c r="AT12" s="9" t="s">
        <v>113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 t="s">
        <v>164</v>
      </c>
      <c r="BY12" s="9"/>
      <c r="BZ12" s="9"/>
      <c r="CA12" s="9"/>
    </row>
    <row r="13" spans="3:79" ht="12">
      <c r="C13" s="9"/>
      <c r="D13" s="9"/>
      <c r="G13" s="4"/>
      <c r="H13" s="4"/>
      <c r="I13" s="4"/>
      <c r="J13" s="4"/>
      <c r="K13" s="4"/>
      <c r="L13" s="4"/>
      <c r="M13" s="9"/>
      <c r="N13" s="9"/>
      <c r="O13" s="9"/>
      <c r="P13" s="9"/>
      <c r="Q13" s="9" t="s">
        <v>129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151</v>
      </c>
      <c r="AD13" s="9"/>
      <c r="AE13" s="9"/>
      <c r="AF13" s="9"/>
      <c r="AG13" s="9"/>
      <c r="AH13" s="9"/>
      <c r="AI13" s="9"/>
      <c r="AJ13" s="9"/>
      <c r="AK13" s="9" t="s">
        <v>163</v>
      </c>
      <c r="AL13" s="9"/>
      <c r="AM13" s="9"/>
      <c r="AN13" s="9"/>
      <c r="AO13" s="9"/>
      <c r="AP13" s="9"/>
      <c r="AQ13" s="9"/>
      <c r="AT13" s="4"/>
      <c r="AU13" s="4"/>
      <c r="AV13" s="4"/>
      <c r="AW13" s="4"/>
      <c r="AX13" s="4"/>
      <c r="AY13" s="4"/>
      <c r="AZ13" s="9"/>
      <c r="BA13" s="9"/>
      <c r="BB13" s="9"/>
      <c r="BC13" s="9"/>
      <c r="BD13" s="9" t="s">
        <v>129</v>
      </c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 t="s">
        <v>151</v>
      </c>
      <c r="BQ13" s="9"/>
      <c r="BR13" s="9"/>
      <c r="BS13" s="9"/>
      <c r="BT13" s="9"/>
      <c r="BU13" s="9"/>
      <c r="BV13" s="9"/>
      <c r="BW13" s="9"/>
      <c r="BX13" s="9" t="s">
        <v>163</v>
      </c>
      <c r="BY13" s="9"/>
      <c r="BZ13" s="9"/>
      <c r="CA13" s="9"/>
    </row>
    <row r="14" spans="3:79" ht="12">
      <c r="C14" s="9"/>
      <c r="D14" s="9"/>
      <c r="E14" s="9"/>
      <c r="F14" s="9" t="s">
        <v>104</v>
      </c>
      <c r="G14" s="9"/>
      <c r="H14" s="9"/>
      <c r="I14" s="9"/>
      <c r="J14" s="9"/>
      <c r="K14" s="9"/>
      <c r="L14" s="9" t="s">
        <v>109</v>
      </c>
      <c r="M14" s="9"/>
      <c r="N14" s="9"/>
      <c r="O14" s="9"/>
      <c r="P14" s="9"/>
      <c r="Q14" s="4"/>
      <c r="R14" s="4"/>
      <c r="S14" s="4"/>
      <c r="T14" s="9"/>
      <c r="U14" s="9" t="s">
        <v>130</v>
      </c>
      <c r="V14" s="9"/>
      <c r="W14" s="9" t="s">
        <v>137</v>
      </c>
      <c r="X14" s="9"/>
      <c r="Y14" s="9"/>
      <c r="Z14" s="9"/>
      <c r="AA14" s="9"/>
      <c r="AB14" s="9"/>
      <c r="AC14" s="9" t="s">
        <v>150</v>
      </c>
      <c r="AD14" s="9"/>
      <c r="AE14" s="9"/>
      <c r="AF14" s="9"/>
      <c r="AG14" s="9"/>
      <c r="AH14" s="9"/>
      <c r="AI14" s="9"/>
      <c r="AJ14" s="9"/>
      <c r="AK14" s="9" t="s">
        <v>162</v>
      </c>
      <c r="AL14" s="9" t="s">
        <v>166</v>
      </c>
      <c r="AM14" s="9" t="s">
        <v>56</v>
      </c>
      <c r="AN14" s="9"/>
      <c r="AO14" s="9"/>
      <c r="AP14" s="9"/>
      <c r="AQ14" s="9"/>
      <c r="AR14" s="9"/>
      <c r="AS14" s="9" t="s">
        <v>104</v>
      </c>
      <c r="AT14" s="9"/>
      <c r="AU14" s="9"/>
      <c r="AV14" s="9"/>
      <c r="AW14" s="9"/>
      <c r="AX14" s="9"/>
      <c r="AY14" s="9" t="s">
        <v>109</v>
      </c>
      <c r="AZ14" s="9"/>
      <c r="BA14" s="9"/>
      <c r="BB14" s="9"/>
      <c r="BC14" s="9"/>
      <c r="BD14" s="4"/>
      <c r="BE14" s="4"/>
      <c r="BF14" s="4"/>
      <c r="BG14" s="9"/>
      <c r="BH14" s="9" t="s">
        <v>130</v>
      </c>
      <c r="BI14" s="9"/>
      <c r="BJ14" s="9" t="s">
        <v>137</v>
      </c>
      <c r="BK14" s="9"/>
      <c r="BL14" s="9"/>
      <c r="BM14" s="9"/>
      <c r="BN14" s="9"/>
      <c r="BO14" s="9"/>
      <c r="BP14" s="9" t="s">
        <v>150</v>
      </c>
      <c r="BQ14" s="9"/>
      <c r="BR14" s="9"/>
      <c r="BS14" s="9"/>
      <c r="BT14" s="9"/>
      <c r="BU14" s="9"/>
      <c r="BV14" s="9"/>
      <c r="BW14" s="9"/>
      <c r="BX14" s="9" t="s">
        <v>162</v>
      </c>
      <c r="BY14" s="9" t="s">
        <v>166</v>
      </c>
      <c r="BZ14" s="9" t="s">
        <v>56</v>
      </c>
      <c r="CA14" s="9"/>
    </row>
    <row r="15" spans="4:79" ht="12">
      <c r="D15" s="9" t="s">
        <v>56</v>
      </c>
      <c r="E15" s="9"/>
      <c r="F15" s="9" t="s">
        <v>103</v>
      </c>
      <c r="G15" s="9" t="s">
        <v>106</v>
      </c>
      <c r="I15" s="9"/>
      <c r="J15" s="9"/>
      <c r="K15" s="9"/>
      <c r="L15" s="9" t="s">
        <v>110</v>
      </c>
      <c r="M15" s="9"/>
      <c r="N15" s="9"/>
      <c r="O15" s="9" t="s">
        <v>119</v>
      </c>
      <c r="P15" s="9"/>
      <c r="Q15" s="9"/>
      <c r="R15" s="9"/>
      <c r="S15" s="9" t="s">
        <v>124</v>
      </c>
      <c r="T15" s="9"/>
      <c r="U15" s="4"/>
      <c r="V15" s="4"/>
      <c r="W15" s="9" t="s">
        <v>136</v>
      </c>
      <c r="X15" s="9"/>
      <c r="Y15" s="9"/>
      <c r="Z15" s="9"/>
      <c r="AA15" s="9" t="s">
        <v>145</v>
      </c>
      <c r="AB15" s="9"/>
      <c r="AC15" s="9" t="s">
        <v>149</v>
      </c>
      <c r="AD15" s="9"/>
      <c r="AE15" s="9"/>
      <c r="AF15" s="9"/>
      <c r="AG15" s="9"/>
      <c r="AH15" s="9"/>
      <c r="AI15" s="9"/>
      <c r="AJ15" s="9" t="s">
        <v>159</v>
      </c>
      <c r="AK15" s="9" t="s">
        <v>161</v>
      </c>
      <c r="AL15" s="9" t="s">
        <v>165</v>
      </c>
      <c r="AM15" s="9" t="s">
        <v>63</v>
      </c>
      <c r="AN15" s="9"/>
      <c r="AO15" s="9"/>
      <c r="AQ15" s="9" t="s">
        <v>56</v>
      </c>
      <c r="AR15" s="9"/>
      <c r="AS15" s="9" t="s">
        <v>103</v>
      </c>
      <c r="AT15" s="9" t="s">
        <v>106</v>
      </c>
      <c r="AV15" s="9"/>
      <c r="AW15" s="9"/>
      <c r="AX15" s="9"/>
      <c r="AY15" s="9" t="s">
        <v>110</v>
      </c>
      <c r="AZ15" s="9"/>
      <c r="BA15" s="9"/>
      <c r="BB15" s="9" t="s">
        <v>119</v>
      </c>
      <c r="BC15" s="9"/>
      <c r="BD15" s="9"/>
      <c r="BE15" s="9"/>
      <c r="BF15" s="9" t="s">
        <v>124</v>
      </c>
      <c r="BG15" s="9"/>
      <c r="BH15" s="4"/>
      <c r="BI15" s="4"/>
      <c r="BJ15" s="9" t="s">
        <v>136</v>
      </c>
      <c r="BK15" s="9"/>
      <c r="BL15" s="9"/>
      <c r="BM15" s="9"/>
      <c r="BN15" s="9" t="s">
        <v>145</v>
      </c>
      <c r="BO15" s="9"/>
      <c r="BP15" s="9" t="s">
        <v>149</v>
      </c>
      <c r="BQ15" s="9"/>
      <c r="BR15" s="9"/>
      <c r="BS15" s="9"/>
      <c r="BT15" s="9"/>
      <c r="BU15" s="9"/>
      <c r="BV15" s="9"/>
      <c r="BW15" s="9" t="s">
        <v>159</v>
      </c>
      <c r="BX15" s="9" t="s">
        <v>161</v>
      </c>
      <c r="BY15" s="9" t="s">
        <v>165</v>
      </c>
      <c r="BZ15" s="9" t="s">
        <v>63</v>
      </c>
      <c r="CA15" s="9"/>
    </row>
    <row r="16" spans="1:79" ht="12">
      <c r="A16" s="1" t="s">
        <v>15</v>
      </c>
      <c r="C16" s="9" t="s">
        <v>56</v>
      </c>
      <c r="D16" s="9" t="s">
        <v>63</v>
      </c>
      <c r="E16" s="9"/>
      <c r="F16" s="9" t="s">
        <v>102</v>
      </c>
      <c r="G16" s="9" t="s">
        <v>107</v>
      </c>
      <c r="H16" s="9" t="s">
        <v>106</v>
      </c>
      <c r="I16" s="9"/>
      <c r="J16" s="9"/>
      <c r="K16" s="9"/>
      <c r="L16" s="16" t="s">
        <v>111</v>
      </c>
      <c r="M16" s="9" t="s">
        <v>115</v>
      </c>
      <c r="N16" s="9"/>
      <c r="O16" s="9" t="s">
        <v>118</v>
      </c>
      <c r="P16" s="9" t="s">
        <v>124</v>
      </c>
      <c r="Q16" s="9"/>
      <c r="R16" s="9" t="s">
        <v>124</v>
      </c>
      <c r="S16" s="9" t="s">
        <v>128</v>
      </c>
      <c r="T16" s="9"/>
      <c r="U16" s="9" t="s">
        <v>132</v>
      </c>
      <c r="V16" s="9"/>
      <c r="W16" s="9" t="s">
        <v>135</v>
      </c>
      <c r="X16" s="9" t="s">
        <v>139</v>
      </c>
      <c r="Y16" s="9" t="s">
        <v>141</v>
      </c>
      <c r="Z16" s="9"/>
      <c r="AA16" s="9" t="s">
        <v>144</v>
      </c>
      <c r="AB16" s="9"/>
      <c r="AC16" s="9" t="s">
        <v>148</v>
      </c>
      <c r="AD16" s="9"/>
      <c r="AE16" s="9"/>
      <c r="AF16" s="9"/>
      <c r="AG16" s="9"/>
      <c r="AH16" s="9"/>
      <c r="AI16" s="9" t="s">
        <v>156</v>
      </c>
      <c r="AJ16" s="9" t="s">
        <v>158</v>
      </c>
      <c r="AK16" s="1" t="s">
        <v>13</v>
      </c>
      <c r="AL16" s="1" t="s">
        <v>13</v>
      </c>
      <c r="AM16" s="9" t="s">
        <v>167</v>
      </c>
      <c r="AN16" s="9" t="s">
        <v>29</v>
      </c>
      <c r="AO16" s="16"/>
      <c r="AP16" s="9" t="s">
        <v>56</v>
      </c>
      <c r="AQ16" s="9" t="s">
        <v>63</v>
      </c>
      <c r="AR16" s="9"/>
      <c r="AS16" s="9" t="s">
        <v>102</v>
      </c>
      <c r="AT16" s="9" t="s">
        <v>107</v>
      </c>
      <c r="AU16" s="9" t="s">
        <v>106</v>
      </c>
      <c r="AV16" s="9"/>
      <c r="AW16" s="9"/>
      <c r="AX16" s="9"/>
      <c r="AY16" s="16" t="s">
        <v>111</v>
      </c>
      <c r="AZ16" s="9" t="s">
        <v>115</v>
      </c>
      <c r="BA16" s="9"/>
      <c r="BB16" s="9" t="s">
        <v>118</v>
      </c>
      <c r="BC16" s="9" t="s">
        <v>124</v>
      </c>
      <c r="BD16" s="9"/>
      <c r="BE16" s="9" t="s">
        <v>124</v>
      </c>
      <c r="BF16" s="9" t="s">
        <v>128</v>
      </c>
      <c r="BG16" s="9"/>
      <c r="BH16" s="9" t="s">
        <v>132</v>
      </c>
      <c r="BI16" s="9"/>
      <c r="BJ16" s="9" t="s">
        <v>135</v>
      </c>
      <c r="BK16" s="9" t="s">
        <v>139</v>
      </c>
      <c r="BL16" s="9" t="s">
        <v>141</v>
      </c>
      <c r="BM16" s="9"/>
      <c r="BN16" s="9" t="s">
        <v>144</v>
      </c>
      <c r="BO16" s="9"/>
      <c r="BP16" s="9" t="s">
        <v>148</v>
      </c>
      <c r="BQ16" s="9"/>
      <c r="BR16" s="9"/>
      <c r="BS16" s="9"/>
      <c r="BT16" s="9"/>
      <c r="BU16" s="9"/>
      <c r="BV16" s="9" t="s">
        <v>156</v>
      </c>
      <c r="BW16" s="9" t="s">
        <v>158</v>
      </c>
      <c r="BX16" s="1" t="s">
        <v>13</v>
      </c>
      <c r="BY16" s="1" t="s">
        <v>13</v>
      </c>
      <c r="BZ16" s="9" t="s">
        <v>167</v>
      </c>
      <c r="CA16" s="9" t="s">
        <v>29</v>
      </c>
    </row>
    <row r="17" spans="1:79" ht="12">
      <c r="A17" s="1" t="s">
        <v>16</v>
      </c>
      <c r="B17" s="1" t="s">
        <v>17</v>
      </c>
      <c r="C17" s="9" t="s">
        <v>0</v>
      </c>
      <c r="D17" s="9" t="s">
        <v>64</v>
      </c>
      <c r="E17" s="9" t="s">
        <v>100</v>
      </c>
      <c r="F17" s="9" t="s">
        <v>101</v>
      </c>
      <c r="G17" s="9" t="s">
        <v>105</v>
      </c>
      <c r="H17" s="9" t="s">
        <v>108</v>
      </c>
      <c r="I17" s="9" t="s">
        <v>120</v>
      </c>
      <c r="J17" s="9" t="s">
        <v>121</v>
      </c>
      <c r="K17" s="9" t="s">
        <v>122</v>
      </c>
      <c r="L17" s="9" t="s">
        <v>112</v>
      </c>
      <c r="M17" s="9" t="s">
        <v>114</v>
      </c>
      <c r="N17" s="9" t="s">
        <v>116</v>
      </c>
      <c r="O17" s="9" t="s">
        <v>117</v>
      </c>
      <c r="P17" s="9" t="s">
        <v>123</v>
      </c>
      <c r="Q17" s="9" t="s">
        <v>125</v>
      </c>
      <c r="R17" s="9" t="s">
        <v>126</v>
      </c>
      <c r="S17" s="9" t="s">
        <v>127</v>
      </c>
      <c r="T17" s="9" t="s">
        <v>130</v>
      </c>
      <c r="U17" s="9" t="s">
        <v>131</v>
      </c>
      <c r="V17" s="9" t="s">
        <v>133</v>
      </c>
      <c r="W17" s="9" t="s">
        <v>134</v>
      </c>
      <c r="X17" s="9" t="s">
        <v>138</v>
      </c>
      <c r="Y17" s="9" t="s">
        <v>140</v>
      </c>
      <c r="Z17" s="9"/>
      <c r="AA17" s="9" t="s">
        <v>143</v>
      </c>
      <c r="AB17" s="9" t="s">
        <v>146</v>
      </c>
      <c r="AC17" s="9" t="s">
        <v>147</v>
      </c>
      <c r="AD17" s="9" t="s">
        <v>152</v>
      </c>
      <c r="AE17" s="9" t="s">
        <v>153</v>
      </c>
      <c r="AF17" s="9" t="s">
        <v>172</v>
      </c>
      <c r="AG17" s="9" t="s">
        <v>154</v>
      </c>
      <c r="AH17" s="9"/>
      <c r="AI17" s="9" t="s">
        <v>155</v>
      </c>
      <c r="AJ17" s="9" t="s">
        <v>157</v>
      </c>
      <c r="AK17" s="9" t="s">
        <v>160</v>
      </c>
      <c r="AL17" s="9" t="s">
        <v>160</v>
      </c>
      <c r="AM17" s="9" t="s">
        <v>64</v>
      </c>
      <c r="AN17" s="9" t="s">
        <v>54</v>
      </c>
      <c r="AO17" s="9"/>
      <c r="AP17" s="9" t="s">
        <v>0</v>
      </c>
      <c r="AQ17" s="9" t="s">
        <v>64</v>
      </c>
      <c r="AR17" s="9" t="s">
        <v>100</v>
      </c>
      <c r="AS17" s="9" t="s">
        <v>101</v>
      </c>
      <c r="AT17" s="9" t="s">
        <v>105</v>
      </c>
      <c r="AU17" s="9" t="s">
        <v>108</v>
      </c>
      <c r="AV17" s="9" t="s">
        <v>120</v>
      </c>
      <c r="AW17" s="9" t="s">
        <v>121</v>
      </c>
      <c r="AX17" s="9" t="s">
        <v>122</v>
      </c>
      <c r="AY17" s="9" t="s">
        <v>112</v>
      </c>
      <c r="AZ17" s="9" t="s">
        <v>114</v>
      </c>
      <c r="BA17" s="9" t="s">
        <v>116</v>
      </c>
      <c r="BB17" s="9" t="s">
        <v>117</v>
      </c>
      <c r="BC17" s="9" t="s">
        <v>123</v>
      </c>
      <c r="BD17" s="9" t="s">
        <v>125</v>
      </c>
      <c r="BE17" s="9" t="s">
        <v>126</v>
      </c>
      <c r="BF17" s="9" t="s">
        <v>127</v>
      </c>
      <c r="BG17" s="9" t="s">
        <v>130</v>
      </c>
      <c r="BH17" s="9" t="s">
        <v>131</v>
      </c>
      <c r="BI17" s="9" t="s">
        <v>133</v>
      </c>
      <c r="BJ17" s="9" t="s">
        <v>134</v>
      </c>
      <c r="BK17" s="9" t="s">
        <v>138</v>
      </c>
      <c r="BL17" s="9" t="s">
        <v>140</v>
      </c>
      <c r="BM17" s="9"/>
      <c r="BN17" s="9" t="s">
        <v>143</v>
      </c>
      <c r="BO17" s="9" t="s">
        <v>146</v>
      </c>
      <c r="BP17" s="9" t="s">
        <v>147</v>
      </c>
      <c r="BQ17" s="9" t="s">
        <v>152</v>
      </c>
      <c r="BR17" s="9" t="s">
        <v>153</v>
      </c>
      <c r="BS17" s="9" t="s">
        <v>172</v>
      </c>
      <c r="BT17" s="9" t="s">
        <v>154</v>
      </c>
      <c r="BU17" s="9"/>
      <c r="BV17" s="9" t="s">
        <v>155</v>
      </c>
      <c r="BW17" s="9" t="s">
        <v>157</v>
      </c>
      <c r="BX17" s="9" t="s">
        <v>160</v>
      </c>
      <c r="BY17" s="9" t="s">
        <v>160</v>
      </c>
      <c r="BZ17" s="9" t="s">
        <v>64</v>
      </c>
      <c r="CA17" s="9" t="s">
        <v>54</v>
      </c>
    </row>
    <row r="18" spans="1:79" ht="12.75" thickBot="1">
      <c r="A18" s="7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15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ht="12">
      <c r="A19" s="2" t="s">
        <v>3</v>
      </c>
      <c r="B19" s="1">
        <v>1982</v>
      </c>
      <c r="C19" s="5">
        <v>17163</v>
      </c>
      <c r="D19" s="5">
        <v>17161</v>
      </c>
      <c r="E19" s="5">
        <v>14924</v>
      </c>
      <c r="F19" s="5">
        <v>9782</v>
      </c>
      <c r="G19" s="5">
        <v>8756</v>
      </c>
      <c r="H19" s="5">
        <v>191</v>
      </c>
      <c r="I19" s="5">
        <v>1259</v>
      </c>
      <c r="J19" s="5">
        <v>2527</v>
      </c>
      <c r="K19" s="5"/>
      <c r="L19" s="5">
        <v>204</v>
      </c>
      <c r="M19" s="5">
        <v>102</v>
      </c>
      <c r="N19" s="5">
        <v>1415</v>
      </c>
      <c r="O19" s="5">
        <v>529</v>
      </c>
      <c r="P19" s="5">
        <v>6</v>
      </c>
      <c r="Q19" s="5"/>
      <c r="R19" s="5"/>
      <c r="S19" s="5">
        <v>3</v>
      </c>
      <c r="T19" s="5">
        <v>1953</v>
      </c>
      <c r="U19" s="5">
        <v>1946</v>
      </c>
      <c r="V19" s="5">
        <v>14</v>
      </c>
      <c r="W19" s="5">
        <v>76</v>
      </c>
      <c r="X19" s="5">
        <v>13198</v>
      </c>
      <c r="Y19" s="5">
        <v>77</v>
      </c>
      <c r="Z19" s="10"/>
      <c r="AA19" s="5">
        <v>9243</v>
      </c>
      <c r="AB19" s="5">
        <v>8695</v>
      </c>
      <c r="AC19" s="5"/>
      <c r="AD19" s="5"/>
      <c r="AE19" s="5">
        <v>846</v>
      </c>
      <c r="AF19" s="5">
        <v>346</v>
      </c>
      <c r="AG19" s="5">
        <v>6</v>
      </c>
      <c r="AH19" s="5"/>
      <c r="AI19" s="5">
        <v>7931</v>
      </c>
      <c r="AJ19" s="5">
        <v>3402</v>
      </c>
      <c r="AK19" s="5">
        <v>194</v>
      </c>
      <c r="AL19" s="5">
        <v>9507</v>
      </c>
      <c r="AM19" s="5">
        <v>5198</v>
      </c>
      <c r="AN19" s="5">
        <v>16650</v>
      </c>
      <c r="AO19" s="5"/>
      <c r="AP19" s="10">
        <v>203900.12</v>
      </c>
      <c r="AQ19" s="10">
        <v>145676.73</v>
      </c>
      <c r="AR19" s="10">
        <v>121169.1</v>
      </c>
      <c r="AS19" s="10">
        <v>46813.69</v>
      </c>
      <c r="AT19" s="10">
        <v>33867.03</v>
      </c>
      <c r="AU19" s="10">
        <v>498.36</v>
      </c>
      <c r="AV19" s="10">
        <v>2133.81</v>
      </c>
      <c r="AW19" s="10">
        <v>10062.28</v>
      </c>
      <c r="AX19" s="10"/>
      <c r="AY19" s="10">
        <v>252.21</v>
      </c>
      <c r="AZ19" s="10">
        <v>10.45</v>
      </c>
      <c r="BA19" s="10">
        <v>196.53</v>
      </c>
      <c r="BB19" s="10">
        <v>2061</v>
      </c>
      <c r="BC19" s="10">
        <v>10.44</v>
      </c>
      <c r="BD19" s="10"/>
      <c r="BE19" s="10"/>
      <c r="BF19" s="10">
        <v>8.2</v>
      </c>
      <c r="BG19" s="10">
        <v>5334.6</v>
      </c>
      <c r="BH19" s="10">
        <v>5326.92</v>
      </c>
      <c r="BI19" s="10">
        <v>7.68</v>
      </c>
      <c r="BJ19" s="10">
        <v>154.32</v>
      </c>
      <c r="BK19" s="10">
        <v>66419.48</v>
      </c>
      <c r="BL19" s="10">
        <v>168.59</v>
      </c>
      <c r="BM19" s="10"/>
      <c r="BN19" s="10">
        <v>7656.63</v>
      </c>
      <c r="BO19" s="10">
        <v>6747.95</v>
      </c>
      <c r="BP19" s="10"/>
      <c r="BQ19" s="10"/>
      <c r="BR19" s="10">
        <v>883.74</v>
      </c>
      <c r="BS19" s="10">
        <v>203.51</v>
      </c>
      <c r="BT19" s="10">
        <v>14.5</v>
      </c>
      <c r="BU19" s="10"/>
      <c r="BV19" s="10">
        <v>214.94</v>
      </c>
      <c r="BW19" s="10">
        <v>16636.06</v>
      </c>
      <c r="BX19" s="10">
        <v>1750.11</v>
      </c>
      <c r="BY19" s="10">
        <v>39217.72</v>
      </c>
      <c r="BZ19" s="10">
        <v>7337.2</v>
      </c>
      <c r="CA19" s="10">
        <v>9918.36</v>
      </c>
    </row>
    <row r="20" spans="1:79" ht="12">
      <c r="A20" s="2"/>
      <c r="B20" s="1">
        <v>1990</v>
      </c>
      <c r="C20" s="5">
        <v>13903</v>
      </c>
      <c r="D20" s="5">
        <v>13901</v>
      </c>
      <c r="E20" s="5">
        <v>11236</v>
      </c>
      <c r="F20" s="5">
        <v>7141</v>
      </c>
      <c r="G20" s="5">
        <v>6020</v>
      </c>
      <c r="H20" s="5">
        <v>227</v>
      </c>
      <c r="I20" s="5">
        <v>1543</v>
      </c>
      <c r="J20" s="5">
        <v>2068</v>
      </c>
      <c r="K20" s="5"/>
      <c r="L20" s="5">
        <v>65</v>
      </c>
      <c r="M20" s="5">
        <v>7</v>
      </c>
      <c r="N20" s="5">
        <v>547</v>
      </c>
      <c r="O20" s="5">
        <v>640</v>
      </c>
      <c r="P20" s="5">
        <v>700</v>
      </c>
      <c r="Q20" s="5">
        <v>2</v>
      </c>
      <c r="R20" s="5"/>
      <c r="S20" s="5">
        <v>693</v>
      </c>
      <c r="T20" s="5">
        <v>1605</v>
      </c>
      <c r="U20" s="5">
        <v>1602</v>
      </c>
      <c r="V20" s="5">
        <v>14</v>
      </c>
      <c r="W20" s="5">
        <v>31</v>
      </c>
      <c r="X20" s="5">
        <v>9169</v>
      </c>
      <c r="Y20" s="5">
        <v>178</v>
      </c>
      <c r="Z20" s="10"/>
      <c r="AA20" s="5">
        <v>6841</v>
      </c>
      <c r="AB20" s="5">
        <v>6438</v>
      </c>
      <c r="AC20" s="5"/>
      <c r="AD20" s="5"/>
      <c r="AE20" s="5">
        <v>685</v>
      </c>
      <c r="AF20" s="5">
        <v>368</v>
      </c>
      <c r="AG20" s="5">
        <v>46</v>
      </c>
      <c r="AH20" s="5"/>
      <c r="AI20" s="5">
        <v>4878</v>
      </c>
      <c r="AJ20" s="5">
        <v>3035</v>
      </c>
      <c r="AK20" s="5">
        <v>146</v>
      </c>
      <c r="AL20" s="5">
        <v>7485</v>
      </c>
      <c r="AM20" s="5">
        <v>4118</v>
      </c>
      <c r="AN20" s="5">
        <v>13242</v>
      </c>
      <c r="AO20" s="5"/>
      <c r="AP20" s="10">
        <v>187706.78</v>
      </c>
      <c r="AQ20" s="10">
        <v>135417.28</v>
      </c>
      <c r="AR20" s="10">
        <v>112102.21</v>
      </c>
      <c r="AS20" s="10">
        <v>42095.04</v>
      </c>
      <c r="AT20" s="10">
        <v>26278.33</v>
      </c>
      <c r="AU20" s="10">
        <v>883.59</v>
      </c>
      <c r="AV20" s="10">
        <v>5016.25</v>
      </c>
      <c r="AW20" s="10">
        <v>9737.7</v>
      </c>
      <c r="AX20" s="10"/>
      <c r="AY20" s="10">
        <v>179.17</v>
      </c>
      <c r="AZ20" s="10">
        <v>24.68</v>
      </c>
      <c r="BA20" s="10">
        <v>81.37</v>
      </c>
      <c r="BB20" s="10">
        <v>2979.98</v>
      </c>
      <c r="BC20" s="10">
        <v>4594.22</v>
      </c>
      <c r="BD20" s="10">
        <v>6.8</v>
      </c>
      <c r="BE20" s="10"/>
      <c r="BF20" s="10">
        <v>4541.71</v>
      </c>
      <c r="BG20" s="10">
        <v>9374.98</v>
      </c>
      <c r="BH20" s="10">
        <v>9369.9</v>
      </c>
      <c r="BI20" s="10">
        <v>5.08</v>
      </c>
      <c r="BJ20" s="10">
        <v>29.21</v>
      </c>
      <c r="BK20" s="10">
        <v>51691.97</v>
      </c>
      <c r="BL20" s="10">
        <v>761.67</v>
      </c>
      <c r="BM20" s="10"/>
      <c r="BN20" s="10">
        <v>7850.45</v>
      </c>
      <c r="BO20" s="10">
        <v>7105.89</v>
      </c>
      <c r="BP20" s="10"/>
      <c r="BQ20" s="10"/>
      <c r="BR20" s="10">
        <v>686.14</v>
      </c>
      <c r="BS20" s="10">
        <v>140.49</v>
      </c>
      <c r="BT20" s="10">
        <v>51.41</v>
      </c>
      <c r="BU20" s="10"/>
      <c r="BV20" s="10">
        <v>197.47</v>
      </c>
      <c r="BW20" s="10">
        <v>15267.15</v>
      </c>
      <c r="BX20" s="10">
        <v>1748.4</v>
      </c>
      <c r="BY20" s="10">
        <v>35791.08</v>
      </c>
      <c r="BZ20" s="10">
        <v>7011.71</v>
      </c>
      <c r="CA20" s="10">
        <v>7738.31</v>
      </c>
    </row>
    <row r="21" spans="1:79" ht="12">
      <c r="A21" s="2"/>
      <c r="B21" s="1">
        <v>2000</v>
      </c>
      <c r="C21" s="5">
        <v>8800</v>
      </c>
      <c r="D21" s="5">
        <v>8795</v>
      </c>
      <c r="E21" s="5">
        <v>6962</v>
      </c>
      <c r="F21" s="5">
        <v>4374</v>
      </c>
      <c r="G21" s="5">
        <v>3087</v>
      </c>
      <c r="H21" s="5">
        <v>274</v>
      </c>
      <c r="I21" s="5">
        <v>1350</v>
      </c>
      <c r="J21" s="5">
        <v>1617</v>
      </c>
      <c r="K21" s="5"/>
      <c r="L21" s="5">
        <v>244</v>
      </c>
      <c r="M21" s="5">
        <v>64</v>
      </c>
      <c r="N21" s="5">
        <v>422</v>
      </c>
      <c r="O21" s="5">
        <v>693</v>
      </c>
      <c r="P21" s="5">
        <v>397</v>
      </c>
      <c r="Q21" s="5">
        <v>2</v>
      </c>
      <c r="R21" s="5">
        <v>2</v>
      </c>
      <c r="S21" s="5">
        <v>385</v>
      </c>
      <c r="T21" s="5">
        <v>1144</v>
      </c>
      <c r="U21" s="5">
        <v>1135</v>
      </c>
      <c r="V21" s="5">
        <v>31</v>
      </c>
      <c r="W21" s="5">
        <v>46</v>
      </c>
      <c r="X21" s="5">
        <v>5060</v>
      </c>
      <c r="Y21" s="5">
        <v>1057</v>
      </c>
      <c r="Z21" s="10"/>
      <c r="AA21" s="5">
        <v>4072</v>
      </c>
      <c r="AB21" s="5">
        <v>3776</v>
      </c>
      <c r="AC21" s="5">
        <v>7</v>
      </c>
      <c r="AD21" s="5"/>
      <c r="AE21" s="5">
        <v>423</v>
      </c>
      <c r="AF21" s="5">
        <v>238</v>
      </c>
      <c r="AG21" s="5">
        <v>38</v>
      </c>
      <c r="AH21" s="5"/>
      <c r="AI21" s="5">
        <v>3968</v>
      </c>
      <c r="AJ21" s="5">
        <v>2355</v>
      </c>
      <c r="AK21" s="5">
        <v>144</v>
      </c>
      <c r="AL21" s="5">
        <v>5014</v>
      </c>
      <c r="AM21" s="5">
        <v>2299</v>
      </c>
      <c r="AN21" s="5">
        <v>8662</v>
      </c>
      <c r="AO21" s="5"/>
      <c r="AP21" s="10">
        <v>160641.27</v>
      </c>
      <c r="AQ21" s="10">
        <v>125577.37</v>
      </c>
      <c r="AR21" s="10">
        <v>104694.42</v>
      </c>
      <c r="AS21" s="10">
        <v>39408.54</v>
      </c>
      <c r="AT21" s="10">
        <v>19279.78</v>
      </c>
      <c r="AU21" s="10">
        <v>1235.61</v>
      </c>
      <c r="AV21" s="10">
        <v>5881.93</v>
      </c>
      <c r="AW21" s="10">
        <v>12124.69</v>
      </c>
      <c r="AX21" s="10"/>
      <c r="AY21" s="10">
        <v>886.53</v>
      </c>
      <c r="AZ21" s="10">
        <v>323.15</v>
      </c>
      <c r="BA21" s="10">
        <v>130.09</v>
      </c>
      <c r="BB21" s="10">
        <v>5532.98</v>
      </c>
      <c r="BC21" s="10">
        <v>2890.79</v>
      </c>
      <c r="BD21" s="10">
        <v>11.42</v>
      </c>
      <c r="BE21" s="10">
        <v>11.76</v>
      </c>
      <c r="BF21" s="10">
        <v>2835.91</v>
      </c>
      <c r="BG21" s="10">
        <v>16093.47</v>
      </c>
      <c r="BH21" s="10">
        <v>16043.68</v>
      </c>
      <c r="BI21" s="10">
        <v>49.79</v>
      </c>
      <c r="BJ21" s="10">
        <v>32</v>
      </c>
      <c r="BK21" s="10">
        <v>36546.39</v>
      </c>
      <c r="BL21" s="10">
        <v>3657.28</v>
      </c>
      <c r="BM21" s="10"/>
      <c r="BN21" s="10">
        <v>6874.04</v>
      </c>
      <c r="BO21" s="10">
        <v>6252.47</v>
      </c>
      <c r="BP21" s="10">
        <v>6.54</v>
      </c>
      <c r="BQ21" s="10"/>
      <c r="BR21" s="10">
        <v>540.85</v>
      </c>
      <c r="BS21" s="10">
        <v>97.8</v>
      </c>
      <c r="BT21" s="10">
        <v>67.6</v>
      </c>
      <c r="BU21" s="10"/>
      <c r="BV21" s="10">
        <v>125</v>
      </c>
      <c r="BW21" s="10">
        <v>13883.91</v>
      </c>
      <c r="BX21" s="10">
        <v>1380.12</v>
      </c>
      <c r="BY21" s="10">
        <v>23795.75</v>
      </c>
      <c r="BZ21" s="10">
        <v>3938.74</v>
      </c>
      <c r="CA21" s="10">
        <v>5949.29</v>
      </c>
    </row>
    <row r="22" spans="1:79" ht="12">
      <c r="A22" s="2"/>
      <c r="B22" s="1">
        <v>2010</v>
      </c>
      <c r="C22" s="5">
        <v>6261</v>
      </c>
      <c r="D22" s="5">
        <v>6255</v>
      </c>
      <c r="E22" s="5">
        <v>4617</v>
      </c>
      <c r="F22" s="5">
        <v>2826</v>
      </c>
      <c r="G22" s="5">
        <v>2112</v>
      </c>
      <c r="H22" s="5">
        <v>240</v>
      </c>
      <c r="I22" s="5">
        <v>707</v>
      </c>
      <c r="J22" s="5">
        <v>1048</v>
      </c>
      <c r="K22" s="5">
        <v>1</v>
      </c>
      <c r="L22" s="5">
        <v>113</v>
      </c>
      <c r="M22" s="5">
        <v>38</v>
      </c>
      <c r="N22" s="5">
        <v>142</v>
      </c>
      <c r="O22" s="5">
        <v>195</v>
      </c>
      <c r="P22" s="5">
        <v>207</v>
      </c>
      <c r="Q22" s="5"/>
      <c r="R22" s="5"/>
      <c r="S22" s="5">
        <v>189</v>
      </c>
      <c r="T22" s="5">
        <v>815</v>
      </c>
      <c r="U22" s="5">
        <v>804</v>
      </c>
      <c r="V22" s="5">
        <v>24</v>
      </c>
      <c r="W22" s="5">
        <v>29</v>
      </c>
      <c r="X22" s="5">
        <v>3283</v>
      </c>
      <c r="Y22" s="5">
        <v>351</v>
      </c>
      <c r="Z22" s="10"/>
      <c r="AA22" s="5">
        <v>2502</v>
      </c>
      <c r="AB22" s="5">
        <v>2259</v>
      </c>
      <c r="AC22" s="5">
        <v>58</v>
      </c>
      <c r="AD22" s="5"/>
      <c r="AE22" s="5">
        <v>300</v>
      </c>
      <c r="AF22" s="5">
        <v>169</v>
      </c>
      <c r="AG22" s="5">
        <v>34</v>
      </c>
      <c r="AH22" s="5"/>
      <c r="AI22" s="5">
        <v>1743</v>
      </c>
      <c r="AJ22" s="5">
        <v>2031</v>
      </c>
      <c r="AK22" s="5">
        <v>98</v>
      </c>
      <c r="AL22" s="5">
        <v>3346</v>
      </c>
      <c r="AM22" s="5">
        <v>1009</v>
      </c>
      <c r="AN22" s="5">
        <v>6007</v>
      </c>
      <c r="AO22" s="5"/>
      <c r="AP22" s="10">
        <v>150323.15</v>
      </c>
      <c r="AQ22" s="10">
        <v>117460.24</v>
      </c>
      <c r="AR22" s="10">
        <v>97421.52</v>
      </c>
      <c r="AS22" s="10">
        <v>40466</v>
      </c>
      <c r="AT22" s="10">
        <v>20249.41</v>
      </c>
      <c r="AU22" s="10">
        <v>2899.02</v>
      </c>
      <c r="AV22" s="10">
        <v>3634.08</v>
      </c>
      <c r="AW22" s="10">
        <v>12803.08</v>
      </c>
      <c r="AX22" s="10">
        <v>9.44</v>
      </c>
      <c r="AY22" s="10">
        <v>870.97</v>
      </c>
      <c r="AZ22" s="10">
        <v>223.31</v>
      </c>
      <c r="BA22" s="10">
        <v>61.01</v>
      </c>
      <c r="BB22" s="10">
        <v>1767.84</v>
      </c>
      <c r="BC22" s="10">
        <v>1743.28</v>
      </c>
      <c r="BD22" s="10"/>
      <c r="BE22" s="10"/>
      <c r="BF22" s="10">
        <v>1718.79</v>
      </c>
      <c r="BG22" s="10">
        <v>15421</v>
      </c>
      <c r="BH22" s="10">
        <v>15399.03</v>
      </c>
      <c r="BI22" s="10">
        <v>21.97</v>
      </c>
      <c r="BJ22" s="10">
        <v>32.31</v>
      </c>
      <c r="BK22" s="10">
        <v>36404.25</v>
      </c>
      <c r="BL22" s="10">
        <v>1208.87</v>
      </c>
      <c r="BM22" s="10"/>
      <c r="BN22" s="10">
        <v>6461.52</v>
      </c>
      <c r="BO22" s="10">
        <v>5930.07</v>
      </c>
      <c r="BP22" s="10">
        <v>35.39</v>
      </c>
      <c r="BQ22" s="10"/>
      <c r="BR22" s="10">
        <v>437.51</v>
      </c>
      <c r="BS22" s="10">
        <v>64.73</v>
      </c>
      <c r="BT22" s="10">
        <v>51.14</v>
      </c>
      <c r="BU22" s="10"/>
      <c r="BV22" s="10">
        <v>128.15</v>
      </c>
      <c r="BW22" s="10">
        <v>13449.05</v>
      </c>
      <c r="BX22" s="10">
        <v>694.77</v>
      </c>
      <c r="BY22" s="10">
        <v>21897.17</v>
      </c>
      <c r="BZ22" s="10">
        <v>3240.54</v>
      </c>
      <c r="CA22" s="10">
        <v>7030.43</v>
      </c>
    </row>
    <row r="23" spans="1:79" ht="12">
      <c r="A23" s="3"/>
      <c r="B23" s="4"/>
      <c r="C23" s="6"/>
      <c r="D23" s="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2">
      <c r="A24" s="2" t="s">
        <v>4</v>
      </c>
      <c r="B24" s="1">
        <v>1982</v>
      </c>
      <c r="C24" s="5">
        <v>21391</v>
      </c>
      <c r="D24" s="5">
        <v>21379</v>
      </c>
      <c r="E24" s="5">
        <v>18160</v>
      </c>
      <c r="F24" s="5">
        <v>12473</v>
      </c>
      <c r="G24" s="5">
        <v>11319</v>
      </c>
      <c r="H24" s="5">
        <v>288</v>
      </c>
      <c r="I24" s="5">
        <v>2688</v>
      </c>
      <c r="J24" s="5">
        <v>1764</v>
      </c>
      <c r="K24" s="5"/>
      <c r="L24" s="5">
        <v>220</v>
      </c>
      <c r="M24" s="5">
        <v>7</v>
      </c>
      <c r="N24" s="5">
        <v>844</v>
      </c>
      <c r="O24" s="5">
        <v>1134</v>
      </c>
      <c r="P24" s="5">
        <v>13</v>
      </c>
      <c r="Q24" s="5">
        <v>1</v>
      </c>
      <c r="R24" s="5"/>
      <c r="S24" s="5">
        <v>10</v>
      </c>
      <c r="T24" s="5">
        <v>2261</v>
      </c>
      <c r="U24" s="5">
        <v>2246</v>
      </c>
      <c r="V24" s="5">
        <v>40</v>
      </c>
      <c r="W24" s="5">
        <v>25</v>
      </c>
      <c r="X24" s="5">
        <v>16112</v>
      </c>
      <c r="Y24" s="5">
        <v>157</v>
      </c>
      <c r="Z24" s="10"/>
      <c r="AA24" s="5">
        <v>9560</v>
      </c>
      <c r="AB24" s="5">
        <v>8884</v>
      </c>
      <c r="AC24" s="5"/>
      <c r="AD24" s="5"/>
      <c r="AE24" s="5">
        <v>869</v>
      </c>
      <c r="AF24" s="5">
        <v>121</v>
      </c>
      <c r="AG24" s="5">
        <v>11</v>
      </c>
      <c r="AH24" s="5"/>
      <c r="AI24" s="5">
        <v>8676</v>
      </c>
      <c r="AJ24" s="5">
        <v>7771</v>
      </c>
      <c r="AK24" s="5">
        <v>474</v>
      </c>
      <c r="AL24" s="5">
        <v>11898</v>
      </c>
      <c r="AM24" s="5">
        <v>5380</v>
      </c>
      <c r="AN24" s="5">
        <v>20738</v>
      </c>
      <c r="AO24" s="5"/>
      <c r="AP24" s="10">
        <v>266351.29</v>
      </c>
      <c r="AQ24" s="10">
        <v>173723.38</v>
      </c>
      <c r="AR24" s="10">
        <v>132692.11</v>
      </c>
      <c r="AS24" s="10">
        <v>38240.9</v>
      </c>
      <c r="AT24" s="10">
        <v>29792.87</v>
      </c>
      <c r="AU24" s="10">
        <v>736.13</v>
      </c>
      <c r="AV24" s="10">
        <v>3924.09</v>
      </c>
      <c r="AW24" s="10">
        <v>3590.99</v>
      </c>
      <c r="AX24" s="10"/>
      <c r="AY24" s="10">
        <v>196.82</v>
      </c>
      <c r="AZ24" s="10">
        <v>12.21</v>
      </c>
      <c r="BA24" s="10">
        <v>178.02</v>
      </c>
      <c r="BB24" s="10">
        <v>2405.88</v>
      </c>
      <c r="BC24" s="10">
        <v>36.02</v>
      </c>
      <c r="BD24" s="10">
        <v>1</v>
      </c>
      <c r="BE24" s="10"/>
      <c r="BF24" s="10">
        <v>14.86</v>
      </c>
      <c r="BG24" s="10">
        <v>4348.5</v>
      </c>
      <c r="BH24" s="10">
        <v>4293.83</v>
      </c>
      <c r="BI24" s="10">
        <v>54.67</v>
      </c>
      <c r="BJ24" s="10">
        <v>55.03</v>
      </c>
      <c r="BK24" s="10">
        <v>87179.02</v>
      </c>
      <c r="BL24" s="10">
        <v>236.53</v>
      </c>
      <c r="BM24" s="10"/>
      <c r="BN24" s="10">
        <v>3155.15</v>
      </c>
      <c r="BO24" s="10">
        <v>2170.8</v>
      </c>
      <c r="BP24" s="10"/>
      <c r="BQ24" s="10"/>
      <c r="BR24" s="10">
        <v>951.83</v>
      </c>
      <c r="BS24" s="10">
        <v>43.48</v>
      </c>
      <c r="BT24" s="10">
        <v>29.98</v>
      </c>
      <c r="BU24" s="10"/>
      <c r="BV24" s="10">
        <v>172.72</v>
      </c>
      <c r="BW24" s="10">
        <v>37703.4</v>
      </c>
      <c r="BX24" s="10">
        <v>1629.37</v>
      </c>
      <c r="BY24" s="10">
        <v>69588.13</v>
      </c>
      <c r="BZ24" s="10">
        <v>9460.06</v>
      </c>
      <c r="CA24" s="10">
        <v>11950.35</v>
      </c>
    </row>
    <row r="25" spans="1:79" ht="12">
      <c r="A25" s="2"/>
      <c r="B25" s="1">
        <v>1990</v>
      </c>
      <c r="C25" s="5">
        <v>17725</v>
      </c>
      <c r="D25" s="5">
        <v>17719</v>
      </c>
      <c r="E25" s="5">
        <v>14118</v>
      </c>
      <c r="F25" s="5">
        <v>8888</v>
      </c>
      <c r="G25" s="5">
        <v>7200</v>
      </c>
      <c r="H25" s="5">
        <v>431</v>
      </c>
      <c r="I25" s="5">
        <v>2561</v>
      </c>
      <c r="J25" s="5">
        <v>1424</v>
      </c>
      <c r="K25" s="5"/>
      <c r="L25" s="5">
        <v>95</v>
      </c>
      <c r="M25" s="5">
        <v>3</v>
      </c>
      <c r="N25" s="5">
        <v>877</v>
      </c>
      <c r="O25" s="5">
        <v>1458</v>
      </c>
      <c r="P25" s="5">
        <v>432</v>
      </c>
      <c r="Q25" s="5">
        <v>2</v>
      </c>
      <c r="R25" s="5"/>
      <c r="S25" s="5">
        <v>422</v>
      </c>
      <c r="T25" s="5">
        <v>763</v>
      </c>
      <c r="U25" s="5">
        <v>753</v>
      </c>
      <c r="V25" s="5">
        <v>47</v>
      </c>
      <c r="W25" s="5">
        <v>24</v>
      </c>
      <c r="X25" s="5">
        <v>12150</v>
      </c>
      <c r="Y25" s="5">
        <v>142</v>
      </c>
      <c r="Z25" s="10"/>
      <c r="AA25" s="5">
        <v>5939</v>
      </c>
      <c r="AB25" s="5">
        <v>5482</v>
      </c>
      <c r="AC25" s="5"/>
      <c r="AD25" s="5"/>
      <c r="AE25" s="5">
        <v>579</v>
      </c>
      <c r="AF25" s="5">
        <v>153</v>
      </c>
      <c r="AG25" s="5">
        <v>22</v>
      </c>
      <c r="AH25" s="5"/>
      <c r="AI25" s="5">
        <v>7370</v>
      </c>
      <c r="AJ25" s="5">
        <v>7178</v>
      </c>
      <c r="AK25" s="5">
        <v>343</v>
      </c>
      <c r="AL25" s="5">
        <v>10119</v>
      </c>
      <c r="AM25" s="5">
        <v>3538</v>
      </c>
      <c r="AN25" s="5">
        <v>17258</v>
      </c>
      <c r="AO25" s="5"/>
      <c r="AP25" s="10">
        <v>257970.53</v>
      </c>
      <c r="AQ25" s="10">
        <v>165397.54</v>
      </c>
      <c r="AR25" s="10">
        <v>128303.98</v>
      </c>
      <c r="AS25" s="10">
        <v>31659.24</v>
      </c>
      <c r="AT25" s="10">
        <v>20321.2</v>
      </c>
      <c r="AU25" s="10">
        <v>1787.61</v>
      </c>
      <c r="AV25" s="10">
        <v>5602.18</v>
      </c>
      <c r="AW25" s="10">
        <v>3751.34</v>
      </c>
      <c r="AX25" s="10"/>
      <c r="AY25" s="10">
        <v>196.91</v>
      </c>
      <c r="AZ25" s="10">
        <v>3.91</v>
      </c>
      <c r="BA25" s="10">
        <v>64.26</v>
      </c>
      <c r="BB25" s="10">
        <v>4588.88</v>
      </c>
      <c r="BC25" s="10">
        <v>1675.89</v>
      </c>
      <c r="BD25" s="10">
        <v>1.05</v>
      </c>
      <c r="BE25" s="10"/>
      <c r="BF25" s="10">
        <v>1634.84</v>
      </c>
      <c r="BG25" s="10">
        <v>3100.32</v>
      </c>
      <c r="BH25" s="10">
        <v>3068.07</v>
      </c>
      <c r="BI25" s="10">
        <v>32.25</v>
      </c>
      <c r="BJ25" s="10">
        <v>9.16</v>
      </c>
      <c r="BK25" s="10">
        <v>86665.56</v>
      </c>
      <c r="BL25" s="10">
        <v>407.14</v>
      </c>
      <c r="BM25" s="10"/>
      <c r="BN25" s="10">
        <v>1773.48</v>
      </c>
      <c r="BO25" s="10">
        <v>1296.03</v>
      </c>
      <c r="BP25" s="10"/>
      <c r="BQ25" s="10"/>
      <c r="BR25" s="10">
        <v>437.93</v>
      </c>
      <c r="BS25" s="10">
        <v>38.55</v>
      </c>
      <c r="BT25" s="10">
        <v>36.23</v>
      </c>
      <c r="BU25" s="10"/>
      <c r="BV25" s="10">
        <v>165.76</v>
      </c>
      <c r="BW25" s="10">
        <v>35154.32</v>
      </c>
      <c r="BX25" s="10">
        <v>1507.98</v>
      </c>
      <c r="BY25" s="10">
        <v>70880.06</v>
      </c>
      <c r="BZ25" s="10">
        <v>7387.6</v>
      </c>
      <c r="CA25" s="10">
        <v>12797.35</v>
      </c>
    </row>
    <row r="26" spans="1:79" ht="12">
      <c r="A26" s="2"/>
      <c r="B26" s="1">
        <v>2000</v>
      </c>
      <c r="C26" s="5">
        <v>10526</v>
      </c>
      <c r="D26" s="5">
        <v>10523</v>
      </c>
      <c r="E26" s="5">
        <v>8191</v>
      </c>
      <c r="F26" s="5">
        <v>5443</v>
      </c>
      <c r="G26" s="5">
        <v>4084</v>
      </c>
      <c r="H26" s="5">
        <v>204</v>
      </c>
      <c r="I26" s="5">
        <v>1613</v>
      </c>
      <c r="J26" s="5">
        <v>1370</v>
      </c>
      <c r="K26" s="5">
        <v>3</v>
      </c>
      <c r="L26" s="5">
        <v>223</v>
      </c>
      <c r="M26" s="5">
        <v>13</v>
      </c>
      <c r="N26" s="5">
        <v>138</v>
      </c>
      <c r="O26" s="5">
        <v>836</v>
      </c>
      <c r="P26" s="5">
        <v>234</v>
      </c>
      <c r="Q26" s="5"/>
      <c r="R26" s="5">
        <v>1</v>
      </c>
      <c r="S26" s="5">
        <v>219</v>
      </c>
      <c r="T26" s="5">
        <v>547</v>
      </c>
      <c r="U26" s="5">
        <v>535</v>
      </c>
      <c r="V26" s="5">
        <v>38</v>
      </c>
      <c r="W26" s="5">
        <v>32</v>
      </c>
      <c r="X26" s="5">
        <v>6753</v>
      </c>
      <c r="Y26" s="5">
        <v>472</v>
      </c>
      <c r="Z26" s="10"/>
      <c r="AA26" s="5">
        <v>2942</v>
      </c>
      <c r="AB26" s="5">
        <v>2739</v>
      </c>
      <c r="AC26" s="5">
        <v>3</v>
      </c>
      <c r="AD26" s="5"/>
      <c r="AE26" s="5">
        <v>250</v>
      </c>
      <c r="AF26" s="5">
        <v>74</v>
      </c>
      <c r="AG26" s="5">
        <v>32</v>
      </c>
      <c r="AH26" s="5"/>
      <c r="AI26" s="5">
        <v>2860</v>
      </c>
      <c r="AJ26" s="5">
        <v>4191</v>
      </c>
      <c r="AK26" s="5">
        <v>215</v>
      </c>
      <c r="AL26" s="5">
        <v>5649</v>
      </c>
      <c r="AM26" s="5">
        <v>2431</v>
      </c>
      <c r="AN26" s="5">
        <v>10051</v>
      </c>
      <c r="AO26" s="5"/>
      <c r="AP26" s="10">
        <v>190675.15</v>
      </c>
      <c r="AQ26" s="10">
        <v>134105.87</v>
      </c>
      <c r="AR26" s="10">
        <v>109703.1</v>
      </c>
      <c r="AS26" s="10">
        <v>32561.59</v>
      </c>
      <c r="AT26" s="10">
        <v>17007.74</v>
      </c>
      <c r="AU26" s="10">
        <v>895.67</v>
      </c>
      <c r="AV26" s="10">
        <v>5429.9</v>
      </c>
      <c r="AW26" s="10">
        <v>8243.81</v>
      </c>
      <c r="AX26" s="10">
        <v>17.23</v>
      </c>
      <c r="AY26" s="10">
        <v>967.24</v>
      </c>
      <c r="AZ26" s="10">
        <v>25.07</v>
      </c>
      <c r="BA26" s="10">
        <v>26.45</v>
      </c>
      <c r="BB26" s="10">
        <v>3910.64</v>
      </c>
      <c r="BC26" s="10">
        <v>1988.79</v>
      </c>
      <c r="BD26" s="10"/>
      <c r="BE26" s="10">
        <v>1</v>
      </c>
      <c r="BF26" s="10">
        <v>1939.84</v>
      </c>
      <c r="BG26" s="10">
        <v>5253.73</v>
      </c>
      <c r="BH26" s="10">
        <v>5196.37</v>
      </c>
      <c r="BI26" s="10">
        <v>57.36</v>
      </c>
      <c r="BJ26" s="10">
        <v>32.91</v>
      </c>
      <c r="BK26" s="10">
        <v>63844.47</v>
      </c>
      <c r="BL26" s="10">
        <v>1990.9</v>
      </c>
      <c r="BM26" s="10"/>
      <c r="BN26" s="10">
        <v>1433.21</v>
      </c>
      <c r="BO26" s="10">
        <v>980.85</v>
      </c>
      <c r="BP26" s="10">
        <v>1.89</v>
      </c>
      <c r="BQ26" s="10"/>
      <c r="BR26" s="10">
        <v>355.01</v>
      </c>
      <c r="BS26" s="10">
        <v>27.86</v>
      </c>
      <c r="BT26" s="10">
        <v>64.08</v>
      </c>
      <c r="BU26" s="10"/>
      <c r="BV26" s="10">
        <v>92</v>
      </c>
      <c r="BW26" s="10">
        <v>22877.56</v>
      </c>
      <c r="BX26" s="10">
        <v>891.03</v>
      </c>
      <c r="BY26" s="10">
        <v>43103.13</v>
      </c>
      <c r="BZ26" s="10">
        <v>6053.54</v>
      </c>
      <c r="CA26" s="10">
        <v>6521.58</v>
      </c>
    </row>
    <row r="27" spans="1:79" ht="12">
      <c r="A27" s="2"/>
      <c r="B27" s="1">
        <v>2010</v>
      </c>
      <c r="C27" s="5">
        <v>7083</v>
      </c>
      <c r="D27" s="5">
        <v>7080</v>
      </c>
      <c r="E27" s="5">
        <v>5611</v>
      </c>
      <c r="F27" s="5">
        <v>3412</v>
      </c>
      <c r="G27" s="5">
        <v>2695</v>
      </c>
      <c r="H27" s="5">
        <v>381</v>
      </c>
      <c r="I27" s="5">
        <v>615</v>
      </c>
      <c r="J27" s="5">
        <v>819</v>
      </c>
      <c r="K27" s="5">
        <v>3</v>
      </c>
      <c r="L27" s="5">
        <v>151</v>
      </c>
      <c r="M27" s="5">
        <v>40</v>
      </c>
      <c r="N27" s="5">
        <v>101</v>
      </c>
      <c r="O27" s="5">
        <v>410</v>
      </c>
      <c r="P27" s="5">
        <v>105</v>
      </c>
      <c r="Q27" s="5"/>
      <c r="R27" s="5">
        <v>1</v>
      </c>
      <c r="S27" s="5">
        <v>77</v>
      </c>
      <c r="T27" s="5">
        <v>430</v>
      </c>
      <c r="U27" s="5">
        <v>420</v>
      </c>
      <c r="V27" s="5">
        <v>31</v>
      </c>
      <c r="W27" s="5">
        <v>27</v>
      </c>
      <c r="X27" s="5">
        <v>4670</v>
      </c>
      <c r="Y27" s="5">
        <v>188</v>
      </c>
      <c r="Z27" s="10"/>
      <c r="AA27" s="5">
        <v>1382</v>
      </c>
      <c r="AB27" s="5">
        <v>1143</v>
      </c>
      <c r="AC27" s="5">
        <v>42</v>
      </c>
      <c r="AD27" s="5"/>
      <c r="AE27" s="5">
        <v>264</v>
      </c>
      <c r="AF27" s="5">
        <v>135</v>
      </c>
      <c r="AG27" s="5">
        <v>34</v>
      </c>
      <c r="AH27" s="5"/>
      <c r="AI27" s="5">
        <v>1765</v>
      </c>
      <c r="AJ27" s="5">
        <v>2857</v>
      </c>
      <c r="AK27" s="5">
        <v>101</v>
      </c>
      <c r="AL27" s="5">
        <v>3528</v>
      </c>
      <c r="AM27" s="5">
        <v>1694</v>
      </c>
      <c r="AN27" s="5">
        <v>6321</v>
      </c>
      <c r="AO27" s="5"/>
      <c r="AP27" s="10">
        <v>172314.43</v>
      </c>
      <c r="AQ27" s="10">
        <v>125703.31</v>
      </c>
      <c r="AR27" s="10">
        <v>101850.15</v>
      </c>
      <c r="AS27" s="10">
        <v>28456.01</v>
      </c>
      <c r="AT27" s="10">
        <v>15012.09</v>
      </c>
      <c r="AU27" s="10">
        <v>3126.96</v>
      </c>
      <c r="AV27" s="10">
        <v>2359.15</v>
      </c>
      <c r="AW27" s="10">
        <v>7051.06</v>
      </c>
      <c r="AX27" s="10">
        <v>8.9</v>
      </c>
      <c r="AY27" s="10">
        <v>897.85</v>
      </c>
      <c r="AZ27" s="10">
        <v>146.17</v>
      </c>
      <c r="BA27" s="10">
        <v>41.29</v>
      </c>
      <c r="BB27" s="10">
        <v>2801.36</v>
      </c>
      <c r="BC27" s="10">
        <v>576.36</v>
      </c>
      <c r="BD27" s="10"/>
      <c r="BE27" s="10">
        <v>9.55</v>
      </c>
      <c r="BF27" s="10">
        <v>532.36</v>
      </c>
      <c r="BG27" s="10">
        <v>5502.9</v>
      </c>
      <c r="BH27" s="10">
        <v>5472.6</v>
      </c>
      <c r="BI27" s="10">
        <v>30.3</v>
      </c>
      <c r="BJ27" s="10">
        <v>56.15</v>
      </c>
      <c r="BK27" s="10">
        <v>63155.35</v>
      </c>
      <c r="BL27" s="10">
        <v>979.72</v>
      </c>
      <c r="BM27" s="10"/>
      <c r="BN27" s="10">
        <v>1160.13</v>
      </c>
      <c r="BO27" s="10">
        <v>737.07</v>
      </c>
      <c r="BP27" s="10">
        <v>33.35</v>
      </c>
      <c r="BQ27" s="10"/>
      <c r="BR27" s="10">
        <v>326.91</v>
      </c>
      <c r="BS27" s="10">
        <v>37.17</v>
      </c>
      <c r="BT27" s="10">
        <v>60.08</v>
      </c>
      <c r="BU27" s="10"/>
      <c r="BV27" s="10">
        <v>84.84</v>
      </c>
      <c r="BW27" s="10">
        <v>22608.19</v>
      </c>
      <c r="BX27" s="10">
        <v>466.95</v>
      </c>
      <c r="BY27" s="10">
        <v>34117.34</v>
      </c>
      <c r="BZ27" s="10">
        <v>5894.41</v>
      </c>
      <c r="CA27" s="10">
        <v>6132.42</v>
      </c>
    </row>
    <row r="28" spans="1:79" ht="12">
      <c r="A28" s="3"/>
      <c r="B28" s="4"/>
      <c r="C28" s="6"/>
      <c r="D28" s="6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2">
      <c r="A29" s="2" t="s">
        <v>5</v>
      </c>
      <c r="B29" s="1">
        <v>1982</v>
      </c>
      <c r="C29" s="5">
        <v>20494</v>
      </c>
      <c r="D29" s="5">
        <v>20485</v>
      </c>
      <c r="E29" s="5">
        <v>15845</v>
      </c>
      <c r="F29" s="5">
        <v>8742</v>
      </c>
      <c r="G29" s="5">
        <v>6821</v>
      </c>
      <c r="H29" s="5">
        <v>112</v>
      </c>
      <c r="I29" s="5">
        <v>2390</v>
      </c>
      <c r="J29" s="5">
        <v>1814</v>
      </c>
      <c r="K29" s="5">
        <v>14</v>
      </c>
      <c r="L29" s="5">
        <v>111</v>
      </c>
      <c r="M29" s="5">
        <v>3</v>
      </c>
      <c r="N29" s="5">
        <v>51</v>
      </c>
      <c r="O29" s="5">
        <v>975</v>
      </c>
      <c r="P29" s="5">
        <v>6</v>
      </c>
      <c r="Q29" s="5"/>
      <c r="R29" s="5"/>
      <c r="S29" s="5">
        <v>5</v>
      </c>
      <c r="T29" s="5">
        <v>1252</v>
      </c>
      <c r="U29" s="5">
        <v>1218</v>
      </c>
      <c r="V29" s="5">
        <v>80</v>
      </c>
      <c r="W29" s="5">
        <v>69</v>
      </c>
      <c r="X29" s="5">
        <v>13785</v>
      </c>
      <c r="Y29" s="5">
        <v>55</v>
      </c>
      <c r="Z29" s="10"/>
      <c r="AA29" s="5">
        <v>13374</v>
      </c>
      <c r="AB29" s="5">
        <v>12024</v>
      </c>
      <c r="AC29" s="5"/>
      <c r="AD29" s="5"/>
      <c r="AE29" s="5">
        <v>1877</v>
      </c>
      <c r="AF29" s="5">
        <v>336</v>
      </c>
      <c r="AG29" s="5">
        <v>38</v>
      </c>
      <c r="AH29" s="5"/>
      <c r="AI29" s="5">
        <v>5102</v>
      </c>
      <c r="AJ29" s="5">
        <v>7805</v>
      </c>
      <c r="AK29" s="5">
        <v>266</v>
      </c>
      <c r="AL29" s="5">
        <v>6200</v>
      </c>
      <c r="AM29" s="5">
        <v>2751</v>
      </c>
      <c r="AN29" s="5">
        <v>19929</v>
      </c>
      <c r="AO29" s="5"/>
      <c r="AP29" s="5">
        <v>177141.35</v>
      </c>
      <c r="AQ29" s="10">
        <v>132651.36</v>
      </c>
      <c r="AR29" s="10">
        <v>91427.35</v>
      </c>
      <c r="AS29" s="10">
        <v>24103.77</v>
      </c>
      <c r="AT29" s="10">
        <v>14756.35</v>
      </c>
      <c r="AU29" s="10">
        <v>241.11</v>
      </c>
      <c r="AV29" s="10">
        <v>3985.93</v>
      </c>
      <c r="AW29" s="10">
        <v>4718.59</v>
      </c>
      <c r="AX29" s="10">
        <v>262.66</v>
      </c>
      <c r="AY29" s="10">
        <v>139.13</v>
      </c>
      <c r="AZ29" s="10">
        <v>0.83</v>
      </c>
      <c r="BA29" s="10">
        <v>21.8</v>
      </c>
      <c r="BB29" s="10">
        <v>4068.76</v>
      </c>
      <c r="BC29" s="10">
        <v>13.07</v>
      </c>
      <c r="BD29" s="10"/>
      <c r="BE29" s="10"/>
      <c r="BF29" s="10">
        <v>12.77</v>
      </c>
      <c r="BG29" s="10">
        <v>1230.35</v>
      </c>
      <c r="BH29" s="10">
        <v>1056.58</v>
      </c>
      <c r="BI29" s="10">
        <v>173.77</v>
      </c>
      <c r="BJ29" s="10">
        <v>166.75</v>
      </c>
      <c r="BK29" s="10">
        <v>61684.14</v>
      </c>
      <c r="BL29" s="10">
        <v>130.38</v>
      </c>
      <c r="BM29" s="10"/>
      <c r="BN29" s="10">
        <v>14137.88</v>
      </c>
      <c r="BO29" s="10">
        <v>12152.81</v>
      </c>
      <c r="BP29" s="10"/>
      <c r="BQ29" s="10"/>
      <c r="BR29" s="10">
        <v>1919.29</v>
      </c>
      <c r="BS29" s="10">
        <v>240.24</v>
      </c>
      <c r="BT29" s="10">
        <v>44.63</v>
      </c>
      <c r="BU29" s="10"/>
      <c r="BV29" s="10">
        <v>98.01</v>
      </c>
      <c r="BW29" s="10">
        <v>26988.12</v>
      </c>
      <c r="BX29" s="10">
        <v>1354.21</v>
      </c>
      <c r="BY29" s="10">
        <v>27040.52</v>
      </c>
      <c r="BZ29" s="10">
        <v>4454.24</v>
      </c>
      <c r="CA29" s="10">
        <v>11641.02</v>
      </c>
    </row>
    <row r="30" spans="1:79" ht="12">
      <c r="A30" s="2"/>
      <c r="B30" s="1">
        <v>1990</v>
      </c>
      <c r="C30" s="5">
        <v>17450</v>
      </c>
      <c r="D30" s="5">
        <v>17445</v>
      </c>
      <c r="E30" s="5">
        <v>13298</v>
      </c>
      <c r="F30" s="5">
        <v>6342</v>
      </c>
      <c r="G30" s="5">
        <v>4304</v>
      </c>
      <c r="H30" s="5">
        <v>170</v>
      </c>
      <c r="I30" s="5">
        <v>1773</v>
      </c>
      <c r="J30" s="5">
        <v>1825</v>
      </c>
      <c r="K30" s="5"/>
      <c r="L30" s="5">
        <v>82</v>
      </c>
      <c r="M30" s="5">
        <v>1</v>
      </c>
      <c r="N30" s="5">
        <v>43</v>
      </c>
      <c r="O30" s="5">
        <v>1769</v>
      </c>
      <c r="P30" s="5">
        <v>637</v>
      </c>
      <c r="Q30" s="5"/>
      <c r="R30" s="5"/>
      <c r="S30" s="5">
        <v>632</v>
      </c>
      <c r="T30" s="5">
        <v>465</v>
      </c>
      <c r="U30" s="5">
        <v>445</v>
      </c>
      <c r="V30" s="5">
        <v>63</v>
      </c>
      <c r="W30" s="5">
        <v>58</v>
      </c>
      <c r="X30" s="5">
        <v>10644</v>
      </c>
      <c r="Y30" s="5">
        <v>126</v>
      </c>
      <c r="Z30" s="10"/>
      <c r="AA30" s="5">
        <v>10150</v>
      </c>
      <c r="AB30" s="5">
        <v>8789</v>
      </c>
      <c r="AC30" s="5"/>
      <c r="AD30" s="5"/>
      <c r="AE30" s="5">
        <v>1895</v>
      </c>
      <c r="AF30" s="5">
        <v>335</v>
      </c>
      <c r="AG30" s="5">
        <v>48</v>
      </c>
      <c r="AH30" s="5"/>
      <c r="AI30" s="5">
        <v>3366</v>
      </c>
      <c r="AJ30" s="5">
        <v>6442</v>
      </c>
      <c r="AK30" s="5">
        <v>177</v>
      </c>
      <c r="AL30" s="5">
        <v>5580</v>
      </c>
      <c r="AM30" s="5">
        <v>3494</v>
      </c>
      <c r="AN30" s="5">
        <v>16845</v>
      </c>
      <c r="AO30" s="5"/>
      <c r="AP30" s="5">
        <v>170286.85</v>
      </c>
      <c r="AQ30" s="10">
        <v>128432.44</v>
      </c>
      <c r="AR30" s="10">
        <v>90566.88</v>
      </c>
      <c r="AS30" s="10">
        <v>22303.18</v>
      </c>
      <c r="AT30" s="10">
        <v>11300.78</v>
      </c>
      <c r="AU30" s="10">
        <v>686.52</v>
      </c>
      <c r="AV30" s="10">
        <v>4085.25</v>
      </c>
      <c r="AW30" s="10">
        <v>6052.73</v>
      </c>
      <c r="AX30" s="10"/>
      <c r="AY30" s="10">
        <v>177.9</v>
      </c>
      <c r="AZ30" s="10">
        <v>7.95</v>
      </c>
      <c r="BA30" s="10">
        <v>18.78</v>
      </c>
      <c r="BB30" s="10">
        <v>7237.24</v>
      </c>
      <c r="BC30" s="10">
        <v>2513.34</v>
      </c>
      <c r="BD30" s="10"/>
      <c r="BE30" s="10"/>
      <c r="BF30" s="10">
        <v>2501.21</v>
      </c>
      <c r="BG30" s="10">
        <v>1131.82</v>
      </c>
      <c r="BH30" s="10">
        <v>1037.16</v>
      </c>
      <c r="BI30" s="10">
        <v>94.66</v>
      </c>
      <c r="BJ30" s="10">
        <v>48.83</v>
      </c>
      <c r="BK30" s="10">
        <v>56934.56</v>
      </c>
      <c r="BL30" s="10">
        <v>213.3</v>
      </c>
      <c r="BM30" s="10"/>
      <c r="BN30" s="10">
        <v>11404.94</v>
      </c>
      <c r="BO30" s="10">
        <v>9464.09</v>
      </c>
      <c r="BP30" s="10"/>
      <c r="BQ30" s="10"/>
      <c r="BR30" s="10">
        <v>1873.73</v>
      </c>
      <c r="BS30" s="10">
        <v>174.6</v>
      </c>
      <c r="BT30" s="10">
        <v>60.38</v>
      </c>
      <c r="BU30" s="10"/>
      <c r="BV30" s="10">
        <v>97.85</v>
      </c>
      <c r="BW30" s="10">
        <v>26362.77</v>
      </c>
      <c r="BX30" s="10">
        <v>1493.64</v>
      </c>
      <c r="BY30" s="10">
        <v>25211.47</v>
      </c>
      <c r="BZ30" s="10">
        <v>5682.71</v>
      </c>
      <c r="CA30" s="10">
        <v>9466.59</v>
      </c>
    </row>
    <row r="31" spans="1:79" ht="12">
      <c r="A31" s="2"/>
      <c r="B31" s="1">
        <v>2000</v>
      </c>
      <c r="C31" s="5">
        <v>11009</v>
      </c>
      <c r="D31" s="5">
        <v>11000</v>
      </c>
      <c r="E31" s="5">
        <v>7991</v>
      </c>
      <c r="F31" s="5">
        <v>4297</v>
      </c>
      <c r="G31" s="5">
        <v>2553</v>
      </c>
      <c r="H31" s="5">
        <v>159</v>
      </c>
      <c r="I31" s="5">
        <v>1065</v>
      </c>
      <c r="J31" s="5">
        <v>1599</v>
      </c>
      <c r="K31" s="5">
        <v>5</v>
      </c>
      <c r="L31" s="5">
        <v>260</v>
      </c>
      <c r="M31" s="5">
        <v>16</v>
      </c>
      <c r="N31" s="5">
        <v>53</v>
      </c>
      <c r="O31" s="5">
        <v>810</v>
      </c>
      <c r="P31" s="5">
        <v>217</v>
      </c>
      <c r="Q31" s="5"/>
      <c r="R31" s="5">
        <v>2</v>
      </c>
      <c r="S31" s="5">
        <v>210</v>
      </c>
      <c r="T31" s="5">
        <v>300</v>
      </c>
      <c r="U31" s="5">
        <v>281</v>
      </c>
      <c r="V31" s="5">
        <v>57</v>
      </c>
      <c r="W31" s="5">
        <v>48</v>
      </c>
      <c r="X31" s="5">
        <v>5918</v>
      </c>
      <c r="Y31" s="5">
        <v>378</v>
      </c>
      <c r="Z31" s="10"/>
      <c r="AA31" s="5">
        <v>6122</v>
      </c>
      <c r="AB31" s="5">
        <v>5538</v>
      </c>
      <c r="AC31" s="5">
        <v>4</v>
      </c>
      <c r="AD31" s="5"/>
      <c r="AE31" s="5">
        <v>923</v>
      </c>
      <c r="AF31" s="5">
        <v>192</v>
      </c>
      <c r="AG31" s="5">
        <v>129</v>
      </c>
      <c r="AH31" s="5"/>
      <c r="AI31" s="5">
        <v>2004</v>
      </c>
      <c r="AJ31" s="5">
        <v>4471</v>
      </c>
      <c r="AK31" s="5">
        <v>224</v>
      </c>
      <c r="AL31" s="5">
        <v>3103</v>
      </c>
      <c r="AM31" s="5">
        <v>1682</v>
      </c>
      <c r="AN31" s="5">
        <v>10243</v>
      </c>
      <c r="AO31" s="5"/>
      <c r="AP31" s="5">
        <v>133514.65</v>
      </c>
      <c r="AQ31" s="10">
        <v>107404.86</v>
      </c>
      <c r="AR31" s="10">
        <v>78278.75</v>
      </c>
      <c r="AS31" s="10">
        <v>23934.3</v>
      </c>
      <c r="AT31" s="10">
        <v>10367.03</v>
      </c>
      <c r="AU31" s="10">
        <v>438.37</v>
      </c>
      <c r="AV31" s="10">
        <v>3447.23</v>
      </c>
      <c r="AW31" s="10">
        <v>8458.56</v>
      </c>
      <c r="AX31" s="10">
        <v>71.1</v>
      </c>
      <c r="AY31" s="10">
        <v>1152.01</v>
      </c>
      <c r="AZ31" s="10">
        <v>74.85</v>
      </c>
      <c r="BA31" s="10">
        <v>54.37</v>
      </c>
      <c r="BB31" s="10">
        <v>4311.54</v>
      </c>
      <c r="BC31" s="10">
        <v>1434.94</v>
      </c>
      <c r="BD31" s="10"/>
      <c r="BE31" s="10">
        <v>2.5</v>
      </c>
      <c r="BF31" s="10">
        <v>1427.23</v>
      </c>
      <c r="BG31" s="10">
        <v>1309.7</v>
      </c>
      <c r="BH31" s="10">
        <v>1167.83</v>
      </c>
      <c r="BI31" s="10">
        <v>141.87</v>
      </c>
      <c r="BJ31" s="10">
        <v>54.18</v>
      </c>
      <c r="BK31" s="10">
        <v>45621.8</v>
      </c>
      <c r="BL31" s="10">
        <v>1445.93</v>
      </c>
      <c r="BM31" s="10"/>
      <c r="BN31" s="10">
        <v>10072.11</v>
      </c>
      <c r="BO31" s="10">
        <v>8593.8</v>
      </c>
      <c r="BP31" s="10">
        <v>2.45</v>
      </c>
      <c r="BQ31" s="10"/>
      <c r="BR31" s="10">
        <v>1252.07</v>
      </c>
      <c r="BS31" s="10">
        <v>75.42</v>
      </c>
      <c r="BT31" s="10">
        <v>207.72</v>
      </c>
      <c r="BU31" s="10"/>
      <c r="BV31" s="10">
        <v>63.13</v>
      </c>
      <c r="BW31" s="10">
        <v>18990.87</v>
      </c>
      <c r="BX31" s="10">
        <v>1356.92</v>
      </c>
      <c r="BY31" s="10">
        <v>14409.8</v>
      </c>
      <c r="BZ31" s="10">
        <v>3838.48</v>
      </c>
      <c r="CA31" s="10">
        <v>6504.59</v>
      </c>
    </row>
    <row r="32" spans="1:79" ht="12">
      <c r="A32" s="2"/>
      <c r="B32" s="1">
        <v>2010</v>
      </c>
      <c r="C32" s="5">
        <v>7727</v>
      </c>
      <c r="D32" s="5">
        <v>7723</v>
      </c>
      <c r="E32" s="5">
        <v>5650</v>
      </c>
      <c r="F32" s="5">
        <v>2876</v>
      </c>
      <c r="G32" s="5">
        <v>2063</v>
      </c>
      <c r="H32" s="5">
        <v>159</v>
      </c>
      <c r="I32" s="5">
        <v>403</v>
      </c>
      <c r="J32" s="5">
        <v>1086</v>
      </c>
      <c r="K32" s="5">
        <v>2</v>
      </c>
      <c r="L32" s="5">
        <v>177</v>
      </c>
      <c r="M32" s="5">
        <v>22</v>
      </c>
      <c r="N32" s="5">
        <v>39</v>
      </c>
      <c r="O32" s="5">
        <v>233</v>
      </c>
      <c r="P32" s="5">
        <v>110</v>
      </c>
      <c r="Q32" s="5"/>
      <c r="R32" s="5">
        <v>1</v>
      </c>
      <c r="S32" s="5">
        <v>97</v>
      </c>
      <c r="T32" s="5">
        <v>282</v>
      </c>
      <c r="U32" s="5">
        <v>264</v>
      </c>
      <c r="V32" s="5">
        <v>72</v>
      </c>
      <c r="W32" s="5">
        <v>39</v>
      </c>
      <c r="X32" s="5">
        <v>4144</v>
      </c>
      <c r="Y32" s="5">
        <v>273</v>
      </c>
      <c r="Z32" s="10"/>
      <c r="AA32" s="5">
        <v>3545</v>
      </c>
      <c r="AB32" s="5">
        <v>3249</v>
      </c>
      <c r="AC32" s="5">
        <v>40</v>
      </c>
      <c r="AD32" s="5"/>
      <c r="AE32" s="5">
        <v>411</v>
      </c>
      <c r="AF32" s="5">
        <v>114</v>
      </c>
      <c r="AG32" s="5">
        <v>105</v>
      </c>
      <c r="AH32" s="5"/>
      <c r="AI32" s="5">
        <v>1410</v>
      </c>
      <c r="AJ32" s="5">
        <v>2466</v>
      </c>
      <c r="AK32" s="5">
        <v>137</v>
      </c>
      <c r="AL32" s="5">
        <v>1823</v>
      </c>
      <c r="AM32" s="5">
        <v>649</v>
      </c>
      <c r="AN32" s="5">
        <v>7316</v>
      </c>
      <c r="AO32" s="5"/>
      <c r="AP32" s="5">
        <v>129247</v>
      </c>
      <c r="AQ32" s="10">
        <v>101848.78</v>
      </c>
      <c r="AR32" s="10">
        <v>75842.88</v>
      </c>
      <c r="AS32" s="10">
        <v>23114.78</v>
      </c>
      <c r="AT32" s="10">
        <v>10920.25</v>
      </c>
      <c r="AU32" s="10">
        <v>1371.51</v>
      </c>
      <c r="AV32" s="10">
        <v>1381.5</v>
      </c>
      <c r="AW32" s="10">
        <v>8572.86</v>
      </c>
      <c r="AX32" s="10">
        <v>6.04</v>
      </c>
      <c r="AY32" s="10">
        <v>862.62</v>
      </c>
      <c r="AZ32" s="10">
        <v>91.81</v>
      </c>
      <c r="BA32" s="10">
        <v>77.17</v>
      </c>
      <c r="BB32" s="10">
        <v>1527.14</v>
      </c>
      <c r="BC32" s="10">
        <v>760.92</v>
      </c>
      <c r="BD32" s="10"/>
      <c r="BE32" s="10">
        <v>0.1</v>
      </c>
      <c r="BF32" s="10">
        <v>748.1</v>
      </c>
      <c r="BG32" s="10">
        <v>1342.32</v>
      </c>
      <c r="BH32" s="10">
        <v>1198.02</v>
      </c>
      <c r="BI32" s="10">
        <v>144.3</v>
      </c>
      <c r="BJ32" s="10">
        <v>29.22</v>
      </c>
      <c r="BK32" s="10">
        <v>47898.24</v>
      </c>
      <c r="BL32" s="10">
        <v>902.1</v>
      </c>
      <c r="BM32" s="10"/>
      <c r="BN32" s="10">
        <v>9111.22</v>
      </c>
      <c r="BO32" s="10">
        <v>8038.51</v>
      </c>
      <c r="BP32" s="10">
        <v>92.3</v>
      </c>
      <c r="BQ32" s="10"/>
      <c r="BR32" s="10">
        <v>818.14</v>
      </c>
      <c r="BS32" s="10">
        <v>73.53</v>
      </c>
      <c r="BT32" s="10">
        <v>151.79</v>
      </c>
      <c r="BU32" s="10"/>
      <c r="BV32" s="10">
        <v>79.81</v>
      </c>
      <c r="BW32" s="10">
        <v>16814.87</v>
      </c>
      <c r="BX32" s="10">
        <v>835.78</v>
      </c>
      <c r="BY32" s="10">
        <v>14904.27</v>
      </c>
      <c r="BZ32" s="10">
        <v>2597.06</v>
      </c>
      <c r="CA32" s="10">
        <v>9061.11</v>
      </c>
    </row>
    <row r="33" spans="1:79" ht="12">
      <c r="A33" s="3"/>
      <c r="B33" s="4"/>
      <c r="C33" s="6"/>
      <c r="D33" s="6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2">
      <c r="A34" s="2" t="s">
        <v>6</v>
      </c>
      <c r="B34" s="1">
        <v>1982</v>
      </c>
      <c r="C34" s="5">
        <v>24101</v>
      </c>
      <c r="D34" s="5">
        <v>24071</v>
      </c>
      <c r="E34" s="5">
        <v>19629</v>
      </c>
      <c r="F34" s="5">
        <v>11835</v>
      </c>
      <c r="G34" s="5">
        <v>9884</v>
      </c>
      <c r="H34" s="5">
        <v>249</v>
      </c>
      <c r="I34" s="5">
        <v>2009</v>
      </c>
      <c r="J34" s="5">
        <v>1743</v>
      </c>
      <c r="K34" s="5">
        <v>23</v>
      </c>
      <c r="L34" s="5">
        <v>189</v>
      </c>
      <c r="M34" s="5">
        <v>13</v>
      </c>
      <c r="N34" s="5">
        <v>543</v>
      </c>
      <c r="O34" s="5">
        <v>4846</v>
      </c>
      <c r="P34" s="5">
        <v>30</v>
      </c>
      <c r="Q34" s="5"/>
      <c r="R34" s="5"/>
      <c r="S34" s="5">
        <v>27</v>
      </c>
      <c r="T34" s="5">
        <v>1667</v>
      </c>
      <c r="U34" s="5">
        <v>1592</v>
      </c>
      <c r="V34" s="5">
        <v>216</v>
      </c>
      <c r="W34" s="5">
        <v>81</v>
      </c>
      <c r="X34" s="5">
        <v>14723</v>
      </c>
      <c r="Y34" s="5">
        <v>170</v>
      </c>
      <c r="Z34" s="10"/>
      <c r="AA34" s="5">
        <v>15133</v>
      </c>
      <c r="AB34" s="5">
        <v>12499</v>
      </c>
      <c r="AC34" s="5"/>
      <c r="AD34" s="5"/>
      <c r="AE34" s="5">
        <v>6431</v>
      </c>
      <c r="AF34" s="5">
        <v>2678</v>
      </c>
      <c r="AG34" s="5">
        <v>54</v>
      </c>
      <c r="AH34" s="5"/>
      <c r="AI34" s="5">
        <v>8805</v>
      </c>
      <c r="AJ34" s="5">
        <v>5223</v>
      </c>
      <c r="AK34" s="5">
        <v>374</v>
      </c>
      <c r="AL34" s="5">
        <v>7884</v>
      </c>
      <c r="AM34" s="5">
        <v>3510</v>
      </c>
      <c r="AN34" s="5">
        <v>23476</v>
      </c>
      <c r="AO34" s="5"/>
      <c r="AP34" s="10">
        <v>213849.5</v>
      </c>
      <c r="AQ34" s="10">
        <v>162236.01</v>
      </c>
      <c r="AR34" s="10">
        <v>119634.05</v>
      </c>
      <c r="AS34" s="10">
        <v>35442.36</v>
      </c>
      <c r="AT34" s="10">
        <v>27355.98</v>
      </c>
      <c r="AU34" s="10">
        <v>558.76</v>
      </c>
      <c r="AV34" s="10">
        <v>3443.94</v>
      </c>
      <c r="AW34" s="10">
        <v>3594.31</v>
      </c>
      <c r="AX34" s="10">
        <v>279.84</v>
      </c>
      <c r="AY34" s="10">
        <v>209.53</v>
      </c>
      <c r="AZ34" s="10">
        <v>10.44</v>
      </c>
      <c r="BA34" s="10">
        <v>215.54</v>
      </c>
      <c r="BB34" s="10">
        <v>18854.95</v>
      </c>
      <c r="BC34" s="10">
        <v>58.07</v>
      </c>
      <c r="BD34" s="10"/>
      <c r="BE34" s="10"/>
      <c r="BF34" s="10">
        <v>53.76</v>
      </c>
      <c r="BG34" s="10">
        <v>1966.02</v>
      </c>
      <c r="BH34" s="10">
        <v>1645.73</v>
      </c>
      <c r="BI34" s="10">
        <v>320.29</v>
      </c>
      <c r="BJ34" s="10">
        <v>152.43</v>
      </c>
      <c r="BK34" s="10">
        <v>62720.72</v>
      </c>
      <c r="BL34" s="10">
        <v>213.52</v>
      </c>
      <c r="BM34" s="10"/>
      <c r="BN34" s="10">
        <v>22866.52</v>
      </c>
      <c r="BO34" s="10">
        <v>11796.7</v>
      </c>
      <c r="BP34" s="10"/>
      <c r="BQ34" s="10"/>
      <c r="BR34" s="10">
        <v>10958</v>
      </c>
      <c r="BS34" s="10">
        <v>2297.55</v>
      </c>
      <c r="BT34" s="10">
        <v>103.97</v>
      </c>
      <c r="BU34" s="10"/>
      <c r="BV34" s="10">
        <v>157.78</v>
      </c>
      <c r="BW34" s="10">
        <v>19577.66</v>
      </c>
      <c r="BX34" s="10">
        <v>875.21</v>
      </c>
      <c r="BY34" s="10">
        <v>28654.91</v>
      </c>
      <c r="BZ34" s="10">
        <v>5363.6</v>
      </c>
      <c r="CA34" s="10">
        <v>16719.77</v>
      </c>
    </row>
    <row r="35" spans="1:79" ht="12">
      <c r="A35" s="2"/>
      <c r="B35" s="1">
        <v>1990</v>
      </c>
      <c r="C35" s="5">
        <v>19219</v>
      </c>
      <c r="D35" s="5">
        <v>19206</v>
      </c>
      <c r="E35" s="5">
        <v>14715</v>
      </c>
      <c r="F35" s="5">
        <v>7851</v>
      </c>
      <c r="G35" s="5">
        <v>5691</v>
      </c>
      <c r="H35" s="5">
        <v>357</v>
      </c>
      <c r="I35" s="5">
        <v>1393</v>
      </c>
      <c r="J35" s="5">
        <v>2069</v>
      </c>
      <c r="K35" s="5">
        <v>18</v>
      </c>
      <c r="L35" s="5">
        <v>211</v>
      </c>
      <c r="M35" s="5">
        <v>18</v>
      </c>
      <c r="N35" s="5">
        <v>378</v>
      </c>
      <c r="O35" s="5">
        <v>3708</v>
      </c>
      <c r="P35" s="5">
        <v>1663</v>
      </c>
      <c r="Q35" s="5">
        <v>11</v>
      </c>
      <c r="R35" s="5"/>
      <c r="S35" s="5">
        <v>1646</v>
      </c>
      <c r="T35" s="5">
        <v>944</v>
      </c>
      <c r="U35" s="5">
        <v>882</v>
      </c>
      <c r="V35" s="5">
        <v>191</v>
      </c>
      <c r="W35" s="5">
        <v>79</v>
      </c>
      <c r="X35" s="5">
        <v>10218</v>
      </c>
      <c r="Y35" s="5">
        <v>142</v>
      </c>
      <c r="Z35" s="10"/>
      <c r="AA35" s="5">
        <v>11213</v>
      </c>
      <c r="AB35" s="5">
        <v>8733</v>
      </c>
      <c r="AC35" s="5">
        <v>3</v>
      </c>
      <c r="AD35" s="5"/>
      <c r="AE35" s="5">
        <v>5197</v>
      </c>
      <c r="AF35" s="5">
        <v>1723</v>
      </c>
      <c r="AG35" s="5">
        <v>68</v>
      </c>
      <c r="AH35" s="5"/>
      <c r="AI35" s="5">
        <v>5157</v>
      </c>
      <c r="AJ35" s="5">
        <v>4275</v>
      </c>
      <c r="AK35" s="5">
        <v>259</v>
      </c>
      <c r="AL35" s="5">
        <v>6191</v>
      </c>
      <c r="AM35" s="5">
        <v>2144</v>
      </c>
      <c r="AN35" s="5">
        <v>18721</v>
      </c>
      <c r="AO35" s="5"/>
      <c r="AP35" s="10">
        <v>199593.88</v>
      </c>
      <c r="AQ35" s="10">
        <v>153378.81</v>
      </c>
      <c r="AR35" s="10">
        <v>112939.88</v>
      </c>
      <c r="AS35" s="10">
        <v>30529.45</v>
      </c>
      <c r="AT35" s="10">
        <v>19352.35</v>
      </c>
      <c r="AU35" s="10">
        <v>1532.1</v>
      </c>
      <c r="AV35" s="10">
        <v>3314.78</v>
      </c>
      <c r="AW35" s="10">
        <v>5511.02</v>
      </c>
      <c r="AX35" s="10">
        <v>244.17</v>
      </c>
      <c r="AY35" s="10">
        <v>575.03</v>
      </c>
      <c r="AZ35" s="10">
        <v>53.08</v>
      </c>
      <c r="BA35" s="10">
        <v>246.87</v>
      </c>
      <c r="BB35" s="10">
        <v>15087.45</v>
      </c>
      <c r="BC35" s="10">
        <v>6289.25</v>
      </c>
      <c r="BD35" s="10">
        <v>26.16</v>
      </c>
      <c r="BE35" s="10"/>
      <c r="BF35" s="10">
        <v>6221.04</v>
      </c>
      <c r="BG35" s="10">
        <v>2656.44</v>
      </c>
      <c r="BH35" s="10">
        <v>2307.43</v>
      </c>
      <c r="BI35" s="10">
        <v>349.01</v>
      </c>
      <c r="BJ35" s="10">
        <v>57.37</v>
      </c>
      <c r="BK35" s="10">
        <v>57463.25</v>
      </c>
      <c r="BL35" s="10">
        <v>399.33</v>
      </c>
      <c r="BM35" s="10"/>
      <c r="BN35" s="10">
        <v>20602.54</v>
      </c>
      <c r="BO35" s="10">
        <v>8896.4</v>
      </c>
      <c r="BP35" s="10">
        <v>1.41</v>
      </c>
      <c r="BQ35" s="10"/>
      <c r="BR35" s="10">
        <v>11576.71</v>
      </c>
      <c r="BS35" s="10">
        <v>1390.09</v>
      </c>
      <c r="BT35" s="10">
        <v>120.17</v>
      </c>
      <c r="BU35" s="10"/>
      <c r="BV35" s="10">
        <v>143.78</v>
      </c>
      <c r="BW35" s="10">
        <v>19692.61</v>
      </c>
      <c r="BX35" s="10">
        <v>526.64</v>
      </c>
      <c r="BY35" s="10">
        <v>25177.45</v>
      </c>
      <c r="BZ35" s="10">
        <v>4134.73</v>
      </c>
      <c r="CA35" s="10">
        <v>16376.25</v>
      </c>
    </row>
    <row r="36" spans="1:79" ht="12">
      <c r="A36" s="2"/>
      <c r="B36" s="1">
        <v>2000</v>
      </c>
      <c r="C36" s="5">
        <v>14141</v>
      </c>
      <c r="D36" s="5">
        <v>14135</v>
      </c>
      <c r="E36" s="5">
        <v>9861</v>
      </c>
      <c r="F36" s="5">
        <v>6070</v>
      </c>
      <c r="G36" s="5">
        <v>3813</v>
      </c>
      <c r="H36" s="5">
        <v>180</v>
      </c>
      <c r="I36" s="5">
        <v>1074</v>
      </c>
      <c r="J36" s="5">
        <v>2632</v>
      </c>
      <c r="K36" s="5">
        <v>21</v>
      </c>
      <c r="L36" s="5">
        <v>606</v>
      </c>
      <c r="M36" s="5">
        <v>58</v>
      </c>
      <c r="N36" s="5">
        <v>248</v>
      </c>
      <c r="O36" s="5">
        <v>1874</v>
      </c>
      <c r="P36" s="5">
        <v>646</v>
      </c>
      <c r="Q36" s="5"/>
      <c r="R36" s="5">
        <v>8</v>
      </c>
      <c r="S36" s="5">
        <v>638</v>
      </c>
      <c r="T36" s="5">
        <v>632</v>
      </c>
      <c r="U36" s="5">
        <v>575</v>
      </c>
      <c r="V36" s="5">
        <v>117</v>
      </c>
      <c r="W36" s="5">
        <v>103</v>
      </c>
      <c r="X36" s="5">
        <v>5595</v>
      </c>
      <c r="Y36" s="5">
        <v>879</v>
      </c>
      <c r="Z36" s="10"/>
      <c r="AA36" s="5">
        <v>8389</v>
      </c>
      <c r="AB36" s="5">
        <v>5918</v>
      </c>
      <c r="AC36" s="5">
        <v>9</v>
      </c>
      <c r="AD36" s="5"/>
      <c r="AE36" s="5">
        <v>4288</v>
      </c>
      <c r="AF36" s="5">
        <v>837</v>
      </c>
      <c r="AG36" s="5">
        <v>144</v>
      </c>
      <c r="AH36" s="5"/>
      <c r="AI36" s="5">
        <v>4725</v>
      </c>
      <c r="AJ36" s="5">
        <v>3681</v>
      </c>
      <c r="AK36" s="5">
        <v>422</v>
      </c>
      <c r="AL36" s="5">
        <v>4618</v>
      </c>
      <c r="AM36" s="5">
        <v>2453</v>
      </c>
      <c r="AN36" s="5">
        <v>13715</v>
      </c>
      <c r="AO36" s="5"/>
      <c r="AP36" s="10">
        <v>176640.44</v>
      </c>
      <c r="AQ36" s="10">
        <v>137021.78</v>
      </c>
      <c r="AR36" s="10">
        <v>97165.9</v>
      </c>
      <c r="AS36" s="10">
        <v>39400.29</v>
      </c>
      <c r="AT36" s="10">
        <v>18686.13</v>
      </c>
      <c r="AU36" s="10">
        <v>627.15</v>
      </c>
      <c r="AV36" s="10">
        <v>3748.21</v>
      </c>
      <c r="AW36" s="10">
        <v>13444.65</v>
      </c>
      <c r="AX36" s="10">
        <v>367.02</v>
      </c>
      <c r="AY36" s="10">
        <v>2527.13</v>
      </c>
      <c r="AZ36" s="10">
        <v>298.47</v>
      </c>
      <c r="BA36" s="10">
        <v>133.22</v>
      </c>
      <c r="BB36" s="10">
        <v>9156.92</v>
      </c>
      <c r="BC36" s="10">
        <v>4152.05</v>
      </c>
      <c r="BD36" s="10"/>
      <c r="BE36" s="10">
        <v>56.07</v>
      </c>
      <c r="BF36" s="10">
        <v>4058.89</v>
      </c>
      <c r="BG36" s="10">
        <v>1519.03</v>
      </c>
      <c r="BH36" s="10">
        <v>1283.24</v>
      </c>
      <c r="BI36" s="10">
        <v>235.79</v>
      </c>
      <c r="BJ36" s="10">
        <v>65.68</v>
      </c>
      <c r="BK36" s="10">
        <v>39095.14</v>
      </c>
      <c r="BL36" s="10">
        <v>3313.76</v>
      </c>
      <c r="BM36" s="10"/>
      <c r="BN36" s="10">
        <v>19786.09</v>
      </c>
      <c r="BO36" s="10">
        <v>8106.17</v>
      </c>
      <c r="BP36" s="10">
        <v>4.6</v>
      </c>
      <c r="BQ36" s="10"/>
      <c r="BR36" s="10">
        <v>11452.03</v>
      </c>
      <c r="BS36" s="10">
        <v>519.26</v>
      </c>
      <c r="BT36" s="10">
        <v>198.36</v>
      </c>
      <c r="BU36" s="10"/>
      <c r="BV36" s="10">
        <v>160.68</v>
      </c>
      <c r="BW36" s="10">
        <v>19909.11</v>
      </c>
      <c r="BX36" s="10">
        <v>718.06</v>
      </c>
      <c r="BY36" s="10">
        <v>22284.38</v>
      </c>
      <c r="BZ36" s="10">
        <v>5223.14</v>
      </c>
      <c r="CA36" s="10">
        <v>11393.08</v>
      </c>
    </row>
    <row r="37" spans="1:79" ht="12">
      <c r="A37" s="2"/>
      <c r="B37" s="1">
        <v>2010</v>
      </c>
      <c r="C37" s="5">
        <v>10428</v>
      </c>
      <c r="D37" s="5">
        <v>10419</v>
      </c>
      <c r="E37" s="5">
        <v>7550</v>
      </c>
      <c r="F37" s="5">
        <v>4542</v>
      </c>
      <c r="G37" s="5">
        <v>3122</v>
      </c>
      <c r="H37" s="5">
        <v>339</v>
      </c>
      <c r="I37" s="5">
        <v>566</v>
      </c>
      <c r="J37" s="5">
        <v>1772</v>
      </c>
      <c r="K37" s="5">
        <v>19</v>
      </c>
      <c r="L37" s="5">
        <v>686</v>
      </c>
      <c r="M37" s="5">
        <v>59</v>
      </c>
      <c r="N37" s="5">
        <v>131</v>
      </c>
      <c r="O37" s="5">
        <v>377</v>
      </c>
      <c r="P37" s="5">
        <v>309</v>
      </c>
      <c r="Q37" s="5"/>
      <c r="R37" s="5">
        <v>1</v>
      </c>
      <c r="S37" s="5">
        <v>266</v>
      </c>
      <c r="T37" s="5">
        <v>541</v>
      </c>
      <c r="U37" s="5">
        <v>491</v>
      </c>
      <c r="V37" s="5">
        <v>118</v>
      </c>
      <c r="W37" s="5">
        <v>68</v>
      </c>
      <c r="X37" s="5">
        <v>4102</v>
      </c>
      <c r="Y37" s="5">
        <v>493</v>
      </c>
      <c r="Z37" s="10"/>
      <c r="AA37" s="5">
        <v>5395</v>
      </c>
      <c r="AB37" s="5">
        <v>3665</v>
      </c>
      <c r="AC37" s="5">
        <v>67</v>
      </c>
      <c r="AD37" s="5"/>
      <c r="AE37" s="5">
        <v>2801</v>
      </c>
      <c r="AF37" s="5">
        <v>484</v>
      </c>
      <c r="AG37" s="5">
        <v>115</v>
      </c>
      <c r="AH37" s="5"/>
      <c r="AI37" s="5">
        <v>3030</v>
      </c>
      <c r="AJ37" s="5">
        <v>2136</v>
      </c>
      <c r="AK37" s="5">
        <v>236</v>
      </c>
      <c r="AL37" s="5">
        <v>2912</v>
      </c>
      <c r="AM37" s="5">
        <v>1474</v>
      </c>
      <c r="AN37" s="5">
        <v>9530</v>
      </c>
      <c r="AO37" s="5"/>
      <c r="AP37" s="10">
        <v>158351.39</v>
      </c>
      <c r="AQ37" s="10">
        <v>127495.82</v>
      </c>
      <c r="AR37" s="10">
        <v>94738.76</v>
      </c>
      <c r="AS37" s="10">
        <v>44987.64</v>
      </c>
      <c r="AT37" s="10">
        <v>21411.29</v>
      </c>
      <c r="AU37" s="10">
        <v>2682.04</v>
      </c>
      <c r="AV37" s="10">
        <v>2443.47</v>
      </c>
      <c r="AW37" s="10">
        <v>13019.98</v>
      </c>
      <c r="AX37" s="10">
        <v>530.7</v>
      </c>
      <c r="AY37" s="10">
        <v>4900.16</v>
      </c>
      <c r="AZ37" s="10">
        <v>201.7</v>
      </c>
      <c r="BA37" s="10">
        <v>130.69</v>
      </c>
      <c r="BB37" s="10">
        <v>2642.93</v>
      </c>
      <c r="BC37" s="10">
        <v>1995.95</v>
      </c>
      <c r="BD37" s="10"/>
      <c r="BE37" s="10">
        <v>3.74</v>
      </c>
      <c r="BF37" s="10">
        <v>1717.6</v>
      </c>
      <c r="BG37" s="10">
        <v>1883.04</v>
      </c>
      <c r="BH37" s="10">
        <v>1664.63</v>
      </c>
      <c r="BI37" s="10">
        <v>218.41</v>
      </c>
      <c r="BJ37" s="10">
        <v>53.66</v>
      </c>
      <c r="BK37" s="10">
        <v>41152.15</v>
      </c>
      <c r="BL37" s="10">
        <v>1600.34</v>
      </c>
      <c r="BM37" s="10"/>
      <c r="BN37" s="10">
        <v>18027.17</v>
      </c>
      <c r="BO37" s="10">
        <v>7893.02</v>
      </c>
      <c r="BP37" s="10">
        <v>40.05</v>
      </c>
      <c r="BQ37" s="10"/>
      <c r="BR37" s="10">
        <v>9904.54</v>
      </c>
      <c r="BS37" s="10">
        <v>326.9</v>
      </c>
      <c r="BT37" s="10">
        <v>179.69</v>
      </c>
      <c r="BU37" s="10"/>
      <c r="BV37" s="10">
        <v>169.39</v>
      </c>
      <c r="BW37" s="10">
        <v>14560.5</v>
      </c>
      <c r="BX37" s="10">
        <v>633.05</v>
      </c>
      <c r="BY37" s="10">
        <v>17152.5</v>
      </c>
      <c r="BZ37" s="10">
        <v>3927.58</v>
      </c>
      <c r="CA37" s="10">
        <v>9142.44</v>
      </c>
    </row>
    <row r="38" spans="1:79" ht="12">
      <c r="A38" s="3"/>
      <c r="B38" s="4"/>
      <c r="C38" s="6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2">
      <c r="A39" s="2" t="s">
        <v>7</v>
      </c>
      <c r="B39" s="1">
        <v>1982</v>
      </c>
      <c r="C39" s="5">
        <v>25040</v>
      </c>
      <c r="D39" s="5">
        <v>25032</v>
      </c>
      <c r="E39" s="5">
        <v>21935</v>
      </c>
      <c r="F39" s="5">
        <v>16041</v>
      </c>
      <c r="G39" s="5">
        <v>13095</v>
      </c>
      <c r="H39" s="5">
        <v>2201</v>
      </c>
      <c r="I39" s="5">
        <v>2488</v>
      </c>
      <c r="J39" s="5">
        <v>2335</v>
      </c>
      <c r="K39" s="5">
        <v>8</v>
      </c>
      <c r="L39" s="5">
        <v>445</v>
      </c>
      <c r="M39" s="5">
        <v>104</v>
      </c>
      <c r="N39" s="5">
        <v>3019</v>
      </c>
      <c r="O39" s="5">
        <v>7301</v>
      </c>
      <c r="P39" s="5">
        <v>58</v>
      </c>
      <c r="Q39" s="5"/>
      <c r="R39" s="5">
        <v>3</v>
      </c>
      <c r="S39" s="5">
        <v>50</v>
      </c>
      <c r="T39" s="5">
        <v>4966</v>
      </c>
      <c r="U39" s="5">
        <v>4930</v>
      </c>
      <c r="V39" s="5">
        <v>194</v>
      </c>
      <c r="W39" s="5">
        <v>321</v>
      </c>
      <c r="X39" s="5">
        <v>13823</v>
      </c>
      <c r="Y39" s="5">
        <v>195</v>
      </c>
      <c r="Z39" s="10">
        <v>16586</v>
      </c>
      <c r="AA39" s="5"/>
      <c r="AB39" s="5">
        <v>13625</v>
      </c>
      <c r="AC39" s="5"/>
      <c r="AD39" s="5"/>
      <c r="AE39" s="5">
        <v>8698</v>
      </c>
      <c r="AF39" s="5">
        <v>2936</v>
      </c>
      <c r="AG39" s="5">
        <v>128</v>
      </c>
      <c r="AH39" s="5"/>
      <c r="AI39" s="5">
        <v>6090</v>
      </c>
      <c r="AJ39" s="5">
        <v>2929</v>
      </c>
      <c r="AK39" s="5">
        <v>519</v>
      </c>
      <c r="AL39" s="5">
        <v>7241</v>
      </c>
      <c r="AM39" s="5">
        <v>2978</v>
      </c>
      <c r="AN39" s="5">
        <v>23685</v>
      </c>
      <c r="AO39" s="5"/>
      <c r="AP39" s="10">
        <v>287272.7</v>
      </c>
      <c r="AQ39" s="10">
        <v>209192.51</v>
      </c>
      <c r="AR39" s="10">
        <v>159116.29</v>
      </c>
      <c r="AS39" s="10">
        <v>68237.5</v>
      </c>
      <c r="AT39" s="10">
        <v>46283.46</v>
      </c>
      <c r="AU39" s="10">
        <v>11162.99</v>
      </c>
      <c r="AV39" s="10">
        <v>4586.41</v>
      </c>
      <c r="AW39" s="10">
        <v>4611.7</v>
      </c>
      <c r="AX39" s="10">
        <v>330.73</v>
      </c>
      <c r="AY39" s="10">
        <v>1262.21</v>
      </c>
      <c r="AZ39" s="10">
        <v>252.06</v>
      </c>
      <c r="BA39" s="10">
        <v>3203.93</v>
      </c>
      <c r="BB39" s="10">
        <v>27420.39</v>
      </c>
      <c r="BC39" s="10">
        <v>187.78</v>
      </c>
      <c r="BD39" s="10"/>
      <c r="BE39" s="10">
        <v>16.53</v>
      </c>
      <c r="BF39" s="10">
        <v>149.95</v>
      </c>
      <c r="BG39" s="10">
        <v>4096.12</v>
      </c>
      <c r="BH39" s="10">
        <v>3942.09</v>
      </c>
      <c r="BI39" s="10">
        <v>154.03</v>
      </c>
      <c r="BJ39" s="10">
        <v>914.5</v>
      </c>
      <c r="BK39" s="10">
        <v>54288.88</v>
      </c>
      <c r="BL39" s="10">
        <v>515.13</v>
      </c>
      <c r="BM39" s="10"/>
      <c r="BN39" s="10">
        <v>31854.95</v>
      </c>
      <c r="BO39" s="10">
        <v>11790.95</v>
      </c>
      <c r="BP39" s="10"/>
      <c r="BQ39" s="10"/>
      <c r="BR39" s="10">
        <v>19757.18</v>
      </c>
      <c r="BS39" s="10">
        <v>3168.11</v>
      </c>
      <c r="BT39" s="10">
        <v>266.63</v>
      </c>
      <c r="BU39" s="10"/>
      <c r="BV39" s="10">
        <v>156.54</v>
      </c>
      <c r="BW39" s="10">
        <v>18064.73</v>
      </c>
      <c r="BX39" s="10">
        <v>1185.5</v>
      </c>
      <c r="BY39" s="10">
        <v>40491.16</v>
      </c>
      <c r="BZ39" s="10">
        <v>7055.53</v>
      </c>
      <c r="CA39" s="10">
        <v>29348</v>
      </c>
    </row>
    <row r="40" spans="1:79" ht="12">
      <c r="A40" s="2"/>
      <c r="B40" s="1">
        <v>1990</v>
      </c>
      <c r="C40" s="5">
        <v>22373</v>
      </c>
      <c r="D40" s="5">
        <v>22369</v>
      </c>
      <c r="E40" s="5">
        <v>18199</v>
      </c>
      <c r="F40" s="5">
        <v>12350</v>
      </c>
      <c r="G40" s="5">
        <v>8439</v>
      </c>
      <c r="H40" s="5">
        <v>3139</v>
      </c>
      <c r="I40" s="5">
        <v>1901</v>
      </c>
      <c r="J40" s="5">
        <v>2158</v>
      </c>
      <c r="K40" s="5">
        <v>9</v>
      </c>
      <c r="L40" s="5">
        <v>595</v>
      </c>
      <c r="M40" s="5">
        <v>66</v>
      </c>
      <c r="N40" s="5">
        <v>2175</v>
      </c>
      <c r="O40" s="5">
        <v>5974</v>
      </c>
      <c r="P40" s="5">
        <v>1505</v>
      </c>
      <c r="Q40" s="5"/>
      <c r="R40" s="5"/>
      <c r="S40" s="5">
        <v>1457</v>
      </c>
      <c r="T40" s="5">
        <v>2492</v>
      </c>
      <c r="U40" s="5">
        <v>2451</v>
      </c>
      <c r="V40" s="5">
        <v>197</v>
      </c>
      <c r="W40" s="5">
        <v>110</v>
      </c>
      <c r="X40" s="5">
        <v>10745</v>
      </c>
      <c r="Y40" s="5">
        <v>274</v>
      </c>
      <c r="Z40" s="10">
        <v>13204</v>
      </c>
      <c r="AA40" s="5"/>
      <c r="AB40" s="5">
        <v>9435</v>
      </c>
      <c r="AC40" s="5">
        <v>16</v>
      </c>
      <c r="AD40" s="5"/>
      <c r="AE40" s="5">
        <v>8036</v>
      </c>
      <c r="AF40" s="5">
        <v>2717</v>
      </c>
      <c r="AG40" s="5">
        <v>213</v>
      </c>
      <c r="AH40" s="5"/>
      <c r="AI40" s="5">
        <v>5852</v>
      </c>
      <c r="AJ40" s="5">
        <v>2941</v>
      </c>
      <c r="AK40" s="5">
        <v>368</v>
      </c>
      <c r="AL40" s="5">
        <v>6893</v>
      </c>
      <c r="AM40" s="5">
        <v>2581</v>
      </c>
      <c r="AN40" s="5">
        <v>21156</v>
      </c>
      <c r="AO40" s="5"/>
      <c r="AP40" s="10">
        <v>274974.85</v>
      </c>
      <c r="AQ40" s="10">
        <v>202089.04</v>
      </c>
      <c r="AR40" s="10">
        <v>156669.57</v>
      </c>
      <c r="AS40" s="10">
        <v>64684.32</v>
      </c>
      <c r="AT40" s="10">
        <v>35599.31</v>
      </c>
      <c r="AU40" s="10">
        <v>17391.55</v>
      </c>
      <c r="AV40" s="10">
        <v>4341.09</v>
      </c>
      <c r="AW40" s="10">
        <v>4802.11</v>
      </c>
      <c r="AX40" s="10">
        <v>233.95</v>
      </c>
      <c r="AY40" s="10">
        <v>2316.31</v>
      </c>
      <c r="AZ40" s="10">
        <v>353.61</v>
      </c>
      <c r="BA40" s="10">
        <v>3502.38</v>
      </c>
      <c r="BB40" s="10">
        <v>25501.81</v>
      </c>
      <c r="BC40" s="10">
        <v>7011.31</v>
      </c>
      <c r="BD40" s="10"/>
      <c r="BE40" s="10"/>
      <c r="BF40" s="10">
        <v>6848.49</v>
      </c>
      <c r="BG40" s="10">
        <v>2963.85</v>
      </c>
      <c r="BH40" s="10">
        <v>2794.22</v>
      </c>
      <c r="BI40" s="10">
        <v>169.63</v>
      </c>
      <c r="BJ40" s="10">
        <v>201.45</v>
      </c>
      <c r="BK40" s="10">
        <v>49588.79</v>
      </c>
      <c r="BL40" s="10">
        <v>1774.53</v>
      </c>
      <c r="BM40" s="10"/>
      <c r="BN40" s="10">
        <v>29778.49</v>
      </c>
      <c r="BO40" s="10">
        <v>9263.21</v>
      </c>
      <c r="BP40" s="10">
        <v>11.9</v>
      </c>
      <c r="BQ40" s="10"/>
      <c r="BR40" s="10">
        <v>20018.27</v>
      </c>
      <c r="BS40" s="10">
        <v>2220.93</v>
      </c>
      <c r="BT40" s="10">
        <v>427.31</v>
      </c>
      <c r="BU40" s="10"/>
      <c r="BV40" s="10">
        <v>260.11</v>
      </c>
      <c r="BW40" s="10">
        <v>15380.87</v>
      </c>
      <c r="BX40" s="10">
        <v>710.6</v>
      </c>
      <c r="BY40" s="10">
        <v>37225.48</v>
      </c>
      <c r="BZ40" s="10">
        <v>7509.79</v>
      </c>
      <c r="CA40" s="10">
        <v>27439.94</v>
      </c>
    </row>
    <row r="41" spans="1:79" ht="12">
      <c r="A41" s="2"/>
      <c r="B41" s="1">
        <v>2000</v>
      </c>
      <c r="C41" s="5">
        <v>16641</v>
      </c>
      <c r="D41" s="5">
        <v>16631</v>
      </c>
      <c r="E41" s="5">
        <v>12338</v>
      </c>
      <c r="F41" s="5">
        <v>8771</v>
      </c>
      <c r="G41" s="5">
        <v>5900</v>
      </c>
      <c r="H41" s="5">
        <v>897</v>
      </c>
      <c r="I41" s="5">
        <v>1636</v>
      </c>
      <c r="J41" s="5">
        <v>2211</v>
      </c>
      <c r="K41" s="5">
        <v>9</v>
      </c>
      <c r="L41" s="5">
        <v>2422</v>
      </c>
      <c r="M41" s="5">
        <v>164</v>
      </c>
      <c r="N41" s="5">
        <v>1301</v>
      </c>
      <c r="O41" s="5">
        <v>3877</v>
      </c>
      <c r="P41" s="5">
        <v>533</v>
      </c>
      <c r="Q41" s="5">
        <v>2</v>
      </c>
      <c r="R41" s="5">
        <v>3</v>
      </c>
      <c r="S41" s="5">
        <v>490</v>
      </c>
      <c r="T41" s="5">
        <v>1622</v>
      </c>
      <c r="U41" s="5">
        <v>1583</v>
      </c>
      <c r="V41" s="5">
        <v>174</v>
      </c>
      <c r="W41" s="5">
        <v>105</v>
      </c>
      <c r="X41" s="5">
        <v>5618</v>
      </c>
      <c r="Y41" s="5">
        <v>1323</v>
      </c>
      <c r="Z41" s="10">
        <v>9015</v>
      </c>
      <c r="AA41" s="5"/>
      <c r="AB41" s="5">
        <v>6023</v>
      </c>
      <c r="AC41" s="5">
        <v>136</v>
      </c>
      <c r="AD41" s="5"/>
      <c r="AE41" s="5">
        <v>5695</v>
      </c>
      <c r="AF41" s="5">
        <v>1219</v>
      </c>
      <c r="AG41" s="5">
        <v>147</v>
      </c>
      <c r="AH41" s="5"/>
      <c r="AI41" s="5">
        <v>3909</v>
      </c>
      <c r="AJ41" s="5">
        <v>4073</v>
      </c>
      <c r="AK41" s="5">
        <v>440</v>
      </c>
      <c r="AL41" s="5">
        <v>5503</v>
      </c>
      <c r="AM41" s="5">
        <v>1925</v>
      </c>
      <c r="AN41" s="5">
        <v>15905</v>
      </c>
      <c r="AO41" s="5"/>
      <c r="AP41" s="10">
        <v>248869.68</v>
      </c>
      <c r="AQ41" s="10">
        <v>187026.2</v>
      </c>
      <c r="AR41" s="10">
        <v>146149.52</v>
      </c>
      <c r="AS41" s="10">
        <v>69363.3</v>
      </c>
      <c r="AT41" s="10">
        <v>35030.56</v>
      </c>
      <c r="AU41" s="10">
        <v>7040.14</v>
      </c>
      <c r="AV41" s="10">
        <v>6670.13</v>
      </c>
      <c r="AW41" s="10">
        <v>9492.27</v>
      </c>
      <c r="AX41" s="10">
        <v>125.42</v>
      </c>
      <c r="AY41" s="10">
        <v>11004.78</v>
      </c>
      <c r="AZ41" s="10">
        <v>842.05</v>
      </c>
      <c r="BA41" s="10">
        <v>3381.54</v>
      </c>
      <c r="BB41" s="10">
        <v>19545.76</v>
      </c>
      <c r="BC41" s="10">
        <v>4820.21</v>
      </c>
      <c r="BD41" s="10">
        <v>19.01</v>
      </c>
      <c r="BE41" s="10">
        <v>7.57</v>
      </c>
      <c r="BF41" s="10">
        <v>4710.4</v>
      </c>
      <c r="BG41" s="10">
        <v>2848.77</v>
      </c>
      <c r="BH41" s="10">
        <v>2671.26</v>
      </c>
      <c r="BI41" s="10">
        <v>177.51</v>
      </c>
      <c r="BJ41" s="10">
        <v>65.97</v>
      </c>
      <c r="BK41" s="10">
        <v>35887.77</v>
      </c>
      <c r="BL41" s="10">
        <v>7828.76</v>
      </c>
      <c r="BM41" s="10"/>
      <c r="BN41" s="10">
        <v>22580.98</v>
      </c>
      <c r="BO41" s="10">
        <v>7722.16</v>
      </c>
      <c r="BP41" s="10">
        <v>45.44</v>
      </c>
      <c r="BQ41" s="10"/>
      <c r="BR41" s="10">
        <v>14339.24</v>
      </c>
      <c r="BS41" s="10">
        <v>745.9</v>
      </c>
      <c r="BT41" s="10">
        <v>447.35</v>
      </c>
      <c r="BU41" s="10"/>
      <c r="BV41" s="10">
        <v>179.77</v>
      </c>
      <c r="BW41" s="10">
        <v>18115.93</v>
      </c>
      <c r="BX41" s="10">
        <v>1377.75</v>
      </c>
      <c r="BY41" s="10">
        <v>31679.02</v>
      </c>
      <c r="BZ41" s="10">
        <v>5040.01</v>
      </c>
      <c r="CA41" s="10">
        <v>23746.7</v>
      </c>
    </row>
    <row r="42" spans="1:79" ht="12">
      <c r="A42" s="2"/>
      <c r="B42" s="1">
        <v>2010</v>
      </c>
      <c r="C42" s="5">
        <v>10764</v>
      </c>
      <c r="D42" s="5">
        <v>10759</v>
      </c>
      <c r="E42" s="5">
        <v>8740</v>
      </c>
      <c r="F42" s="5">
        <v>6165</v>
      </c>
      <c r="G42" s="5">
        <v>3360</v>
      </c>
      <c r="H42" s="5">
        <v>1774</v>
      </c>
      <c r="I42" s="5">
        <v>887</v>
      </c>
      <c r="J42" s="5">
        <v>1788</v>
      </c>
      <c r="K42" s="5">
        <v>7</v>
      </c>
      <c r="L42" s="5">
        <v>1795</v>
      </c>
      <c r="M42" s="5">
        <v>192</v>
      </c>
      <c r="N42" s="5">
        <v>708</v>
      </c>
      <c r="O42" s="5">
        <v>1122</v>
      </c>
      <c r="P42" s="5">
        <v>455</v>
      </c>
      <c r="Q42" s="5">
        <v>1</v>
      </c>
      <c r="R42" s="5"/>
      <c r="S42" s="5">
        <v>354</v>
      </c>
      <c r="T42" s="5">
        <v>1150</v>
      </c>
      <c r="U42" s="5">
        <v>1117</v>
      </c>
      <c r="V42" s="5">
        <v>164</v>
      </c>
      <c r="W42" s="5">
        <v>90</v>
      </c>
      <c r="X42" s="5">
        <v>3692</v>
      </c>
      <c r="Y42" s="5">
        <v>853</v>
      </c>
      <c r="Z42" s="10">
        <v>5040</v>
      </c>
      <c r="AA42" s="5"/>
      <c r="AB42" s="5">
        <v>3104</v>
      </c>
      <c r="AC42" s="5">
        <v>298</v>
      </c>
      <c r="AD42" s="5"/>
      <c r="AE42" s="5">
        <v>3203</v>
      </c>
      <c r="AF42" s="5">
        <v>675</v>
      </c>
      <c r="AG42" s="5">
        <v>119</v>
      </c>
      <c r="AH42" s="5"/>
      <c r="AI42" s="5">
        <v>4027</v>
      </c>
      <c r="AJ42" s="5">
        <v>1875</v>
      </c>
      <c r="AK42" s="5">
        <v>225</v>
      </c>
      <c r="AL42" s="5">
        <v>3217</v>
      </c>
      <c r="AM42" s="5">
        <v>1215</v>
      </c>
      <c r="AN42" s="5">
        <v>10162</v>
      </c>
      <c r="AO42" s="5"/>
      <c r="AP42" s="10">
        <v>228223.41</v>
      </c>
      <c r="AQ42" s="10">
        <v>173224.46</v>
      </c>
      <c r="AR42" s="10">
        <v>141235.43</v>
      </c>
      <c r="AS42" s="10">
        <v>74838.36</v>
      </c>
      <c r="AT42" s="10">
        <v>27753.05</v>
      </c>
      <c r="AU42" s="10">
        <v>18347.27</v>
      </c>
      <c r="AV42" s="10">
        <v>4034.23</v>
      </c>
      <c r="AW42" s="10">
        <v>12810.39</v>
      </c>
      <c r="AX42" s="10">
        <v>152.49</v>
      </c>
      <c r="AY42" s="10">
        <v>11740.93</v>
      </c>
      <c r="AZ42" s="10">
        <v>1081.04</v>
      </c>
      <c r="BA42" s="10">
        <v>3049.88</v>
      </c>
      <c r="BB42" s="10">
        <v>8117.45</v>
      </c>
      <c r="BC42" s="10">
        <v>4811.65</v>
      </c>
      <c r="BD42" s="10">
        <v>38.86</v>
      </c>
      <c r="BE42" s="10"/>
      <c r="BF42" s="10">
        <v>4269.71</v>
      </c>
      <c r="BG42" s="10">
        <v>3415.52</v>
      </c>
      <c r="BH42" s="10">
        <v>3229.11</v>
      </c>
      <c r="BI42" s="10">
        <v>186.41</v>
      </c>
      <c r="BJ42" s="10">
        <v>69.94</v>
      </c>
      <c r="BK42" s="10">
        <v>38453.33</v>
      </c>
      <c r="BL42" s="10">
        <v>4654.05</v>
      </c>
      <c r="BM42" s="10"/>
      <c r="BN42" s="10">
        <v>17474.14</v>
      </c>
      <c r="BO42" s="10">
        <v>6901.12</v>
      </c>
      <c r="BP42" s="10">
        <v>257.2</v>
      </c>
      <c r="BQ42" s="10"/>
      <c r="BR42" s="10">
        <v>9850.51</v>
      </c>
      <c r="BS42" s="10">
        <v>476.99</v>
      </c>
      <c r="BT42" s="10">
        <v>418.05</v>
      </c>
      <c r="BU42" s="10"/>
      <c r="BV42" s="10">
        <v>284.15</v>
      </c>
      <c r="BW42" s="10">
        <v>14230.74</v>
      </c>
      <c r="BX42" s="10">
        <v>696.73</v>
      </c>
      <c r="BY42" s="10">
        <v>27757.24</v>
      </c>
      <c r="BZ42" s="10">
        <v>7445.81</v>
      </c>
      <c r="CA42" s="10">
        <v>19099.17</v>
      </c>
    </row>
    <row r="43" spans="1:79" ht="12">
      <c r="A43" s="3"/>
      <c r="B43" s="4"/>
      <c r="C43" s="6"/>
      <c r="D43" s="6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2">
      <c r="A44" s="2" t="s">
        <v>8</v>
      </c>
      <c r="B44" s="1">
        <v>1982</v>
      </c>
      <c r="C44" s="5">
        <v>17024</v>
      </c>
      <c r="D44" s="5">
        <v>17016</v>
      </c>
      <c r="E44" s="5">
        <v>14714</v>
      </c>
      <c r="F44" s="5">
        <v>12393</v>
      </c>
      <c r="G44" s="5">
        <v>8670</v>
      </c>
      <c r="H44" s="5">
        <v>867</v>
      </c>
      <c r="I44" s="5">
        <v>991</v>
      </c>
      <c r="J44" s="5">
        <v>7601</v>
      </c>
      <c r="K44" s="5">
        <v>425</v>
      </c>
      <c r="L44" s="5">
        <v>29</v>
      </c>
      <c r="M44" s="5">
        <v>25</v>
      </c>
      <c r="N44" s="5">
        <v>484</v>
      </c>
      <c r="O44" s="5">
        <v>8041</v>
      </c>
      <c r="P44" s="5">
        <v>182</v>
      </c>
      <c r="Q44" s="5">
        <v>1</v>
      </c>
      <c r="R44" s="5"/>
      <c r="S44" s="5">
        <v>175</v>
      </c>
      <c r="T44" s="5">
        <v>4536</v>
      </c>
      <c r="U44" s="5">
        <v>4460</v>
      </c>
      <c r="V44" s="5">
        <v>307</v>
      </c>
      <c r="W44" s="5">
        <v>170</v>
      </c>
      <c r="X44" s="5">
        <v>3430</v>
      </c>
      <c r="Y44" s="5">
        <v>185</v>
      </c>
      <c r="Z44" s="10"/>
      <c r="AA44" s="5">
        <v>10599</v>
      </c>
      <c r="AB44" s="5">
        <v>7597</v>
      </c>
      <c r="AC44" s="5"/>
      <c r="AD44" s="5"/>
      <c r="AE44" s="5">
        <v>5931</v>
      </c>
      <c r="AF44" s="5">
        <v>3857</v>
      </c>
      <c r="AG44" s="5">
        <v>95</v>
      </c>
      <c r="AH44" s="5"/>
      <c r="AI44" s="5">
        <v>2377</v>
      </c>
      <c r="AJ44" s="5">
        <v>51</v>
      </c>
      <c r="AK44" s="5">
        <v>524</v>
      </c>
      <c r="AL44" s="5">
        <v>23</v>
      </c>
      <c r="AM44" s="5">
        <v>312</v>
      </c>
      <c r="AN44" s="5">
        <v>16688</v>
      </c>
      <c r="AO44" s="5"/>
      <c r="AP44" s="10">
        <v>208804.35</v>
      </c>
      <c r="AQ44" s="10">
        <v>181206.52</v>
      </c>
      <c r="AR44" s="10">
        <v>152580.89</v>
      </c>
      <c r="AS44" s="10">
        <v>89316.73</v>
      </c>
      <c r="AT44" s="10">
        <v>43340.16</v>
      </c>
      <c r="AU44" s="10">
        <v>4882.97</v>
      </c>
      <c r="AV44" s="10">
        <v>4440.5</v>
      </c>
      <c r="AW44" s="10">
        <v>31769.67</v>
      </c>
      <c r="AX44" s="10">
        <v>4790</v>
      </c>
      <c r="AY44" s="10">
        <v>93.43</v>
      </c>
      <c r="AZ44" s="10">
        <v>27.58</v>
      </c>
      <c r="BA44" s="10">
        <v>393.86</v>
      </c>
      <c r="BB44" s="10">
        <v>39524.14</v>
      </c>
      <c r="BC44" s="10">
        <v>623.77</v>
      </c>
      <c r="BD44" s="10">
        <v>13.5</v>
      </c>
      <c r="BE44" s="10"/>
      <c r="BF44" s="10">
        <v>580.77</v>
      </c>
      <c r="BG44" s="10">
        <v>8448.78</v>
      </c>
      <c r="BH44" s="10">
        <v>8256.91</v>
      </c>
      <c r="BI44" s="10">
        <v>191.87</v>
      </c>
      <c r="BJ44" s="10">
        <v>989.08</v>
      </c>
      <c r="BK44" s="10">
        <v>12983.79</v>
      </c>
      <c r="BL44" s="10">
        <v>273.16</v>
      </c>
      <c r="BM44" s="10">
        <v>28264.93</v>
      </c>
      <c r="BN44" s="10"/>
      <c r="BO44" s="10">
        <v>3007.01</v>
      </c>
      <c r="BP44" s="10"/>
      <c r="BQ44" s="10"/>
      <c r="BR44" s="10">
        <v>24797.03</v>
      </c>
      <c r="BS44" s="10">
        <v>8720.77</v>
      </c>
      <c r="BT44" s="10">
        <v>454.56</v>
      </c>
      <c r="BU44" s="10"/>
      <c r="BV44" s="10">
        <v>61.82</v>
      </c>
      <c r="BW44" s="10">
        <v>298.88</v>
      </c>
      <c r="BX44" s="10">
        <v>2104.47</v>
      </c>
      <c r="BY44" s="10">
        <v>1586.29</v>
      </c>
      <c r="BZ44" s="10">
        <v>582.13</v>
      </c>
      <c r="CA44" s="10">
        <v>23324.94</v>
      </c>
    </row>
    <row r="45" spans="1:79" ht="12">
      <c r="A45" s="2"/>
      <c r="B45" s="1">
        <v>1990</v>
      </c>
      <c r="C45" s="5">
        <v>14803</v>
      </c>
      <c r="D45" s="5">
        <v>14802</v>
      </c>
      <c r="E45" s="5">
        <v>12769</v>
      </c>
      <c r="F45" s="5">
        <v>10186</v>
      </c>
      <c r="G45" s="5">
        <v>4504</v>
      </c>
      <c r="H45" s="5">
        <v>3784</v>
      </c>
      <c r="I45" s="5">
        <v>503</v>
      </c>
      <c r="J45" s="5">
        <v>5916</v>
      </c>
      <c r="K45" s="5">
        <v>356</v>
      </c>
      <c r="L45" s="5">
        <v>135</v>
      </c>
      <c r="M45" s="5">
        <v>145</v>
      </c>
      <c r="N45" s="5">
        <v>260</v>
      </c>
      <c r="O45" s="5">
        <v>4405</v>
      </c>
      <c r="P45" s="5">
        <v>4814</v>
      </c>
      <c r="Q45" s="5">
        <v>4</v>
      </c>
      <c r="R45" s="5"/>
      <c r="S45" s="5">
        <v>4810</v>
      </c>
      <c r="T45" s="5">
        <v>3894</v>
      </c>
      <c r="U45" s="5">
        <v>3613</v>
      </c>
      <c r="V45" s="5">
        <v>885</v>
      </c>
      <c r="W45" s="5">
        <v>103</v>
      </c>
      <c r="X45" s="5">
        <v>2053</v>
      </c>
      <c r="Y45" s="5">
        <v>208</v>
      </c>
      <c r="Z45" s="10"/>
      <c r="AA45" s="5">
        <v>7621</v>
      </c>
      <c r="AB45" s="5">
        <v>3298</v>
      </c>
      <c r="AC45" s="5"/>
      <c r="AD45" s="5"/>
      <c r="AE45" s="5">
        <v>5582</v>
      </c>
      <c r="AF45" s="5">
        <v>3083</v>
      </c>
      <c r="AG45" s="5">
        <v>133</v>
      </c>
      <c r="AH45" s="5"/>
      <c r="AI45" s="5">
        <v>1229</v>
      </c>
      <c r="AJ45" s="5">
        <v>73</v>
      </c>
      <c r="AK45" s="5">
        <v>216</v>
      </c>
      <c r="AL45" s="5">
        <v>37</v>
      </c>
      <c r="AM45" s="5">
        <v>221</v>
      </c>
      <c r="AN45" s="5">
        <v>14587</v>
      </c>
      <c r="AO45" s="5"/>
      <c r="AP45" s="10">
        <v>206889.06</v>
      </c>
      <c r="AQ45" s="10">
        <v>182280.8</v>
      </c>
      <c r="AR45" s="10">
        <v>154186.07</v>
      </c>
      <c r="AS45" s="10">
        <v>79849.83</v>
      </c>
      <c r="AT45" s="10">
        <v>25029.86</v>
      </c>
      <c r="AU45" s="10">
        <v>21088.88</v>
      </c>
      <c r="AV45" s="10">
        <v>2045.19</v>
      </c>
      <c r="AW45" s="10">
        <v>25605.12</v>
      </c>
      <c r="AX45" s="10">
        <v>5260.29</v>
      </c>
      <c r="AY45" s="10">
        <v>820.49</v>
      </c>
      <c r="AZ45" s="10">
        <v>986.38</v>
      </c>
      <c r="BA45" s="10">
        <v>432.8</v>
      </c>
      <c r="BB45" s="10">
        <v>20023.66</v>
      </c>
      <c r="BC45" s="10">
        <v>24454.36</v>
      </c>
      <c r="BD45" s="10">
        <v>22.49</v>
      </c>
      <c r="BE45" s="10"/>
      <c r="BF45" s="10">
        <v>24386.9</v>
      </c>
      <c r="BG45" s="10">
        <v>14922.63</v>
      </c>
      <c r="BH45" s="10">
        <v>13513.83</v>
      </c>
      <c r="BI45" s="10">
        <v>1408.8</v>
      </c>
      <c r="BJ45" s="10">
        <v>79.41</v>
      </c>
      <c r="BK45" s="10">
        <v>11203.87</v>
      </c>
      <c r="BL45" s="10">
        <v>1165.88</v>
      </c>
      <c r="BM45" s="10">
        <v>27665.93</v>
      </c>
      <c r="BN45" s="10"/>
      <c r="BO45" s="10">
        <v>1563.59</v>
      </c>
      <c r="BP45" s="10"/>
      <c r="BQ45" s="10"/>
      <c r="BR45" s="10">
        <v>25599.18</v>
      </c>
      <c r="BS45" s="10">
        <v>5675.72</v>
      </c>
      <c r="BT45" s="10">
        <v>502.26</v>
      </c>
      <c r="BU45" s="10"/>
      <c r="BV45" s="10">
        <v>49.47</v>
      </c>
      <c r="BW45" s="10">
        <v>379.33</v>
      </c>
      <c r="BX45" s="10">
        <v>1244.05</v>
      </c>
      <c r="BY45" s="10">
        <v>331.69</v>
      </c>
      <c r="BZ45" s="10">
        <v>376.81</v>
      </c>
      <c r="CA45" s="10">
        <v>22655.71</v>
      </c>
    </row>
    <row r="46" spans="1:79" ht="12">
      <c r="A46" s="2"/>
      <c r="B46" s="1">
        <v>2000</v>
      </c>
      <c r="C46" s="5">
        <v>10740</v>
      </c>
      <c r="D46" s="5">
        <v>10736</v>
      </c>
      <c r="E46" s="5">
        <v>9703</v>
      </c>
      <c r="F46" s="5">
        <v>8095</v>
      </c>
      <c r="G46" s="5">
        <v>3113</v>
      </c>
      <c r="H46" s="5">
        <v>1422</v>
      </c>
      <c r="I46" s="5">
        <v>126</v>
      </c>
      <c r="J46" s="5">
        <v>6331</v>
      </c>
      <c r="K46" s="5">
        <v>352</v>
      </c>
      <c r="L46" s="5">
        <v>445</v>
      </c>
      <c r="M46" s="5">
        <v>32</v>
      </c>
      <c r="N46" s="5">
        <v>183</v>
      </c>
      <c r="O46" s="5">
        <v>2893</v>
      </c>
      <c r="P46" s="5">
        <v>3143</v>
      </c>
      <c r="Q46" s="5"/>
      <c r="R46" s="5">
        <v>2</v>
      </c>
      <c r="S46" s="5">
        <v>3131</v>
      </c>
      <c r="T46" s="5">
        <v>2072</v>
      </c>
      <c r="U46" s="5">
        <v>1991</v>
      </c>
      <c r="V46" s="5">
        <v>212</v>
      </c>
      <c r="W46" s="5">
        <v>94</v>
      </c>
      <c r="X46" s="5">
        <v>1134</v>
      </c>
      <c r="Y46" s="5">
        <v>2155</v>
      </c>
      <c r="Z46" s="10"/>
      <c r="AA46" s="5">
        <v>4941</v>
      </c>
      <c r="AB46" s="5">
        <v>1736</v>
      </c>
      <c r="AC46" s="5"/>
      <c r="AD46" s="5"/>
      <c r="AE46" s="5">
        <v>3811</v>
      </c>
      <c r="AF46" s="5">
        <v>1708</v>
      </c>
      <c r="AG46" s="5">
        <v>109</v>
      </c>
      <c r="AH46" s="5"/>
      <c r="AI46" s="5">
        <v>1543</v>
      </c>
      <c r="AJ46" s="5">
        <v>126</v>
      </c>
      <c r="AK46" s="5">
        <v>265</v>
      </c>
      <c r="AL46" s="5">
        <v>145</v>
      </c>
      <c r="AM46" s="5">
        <v>279</v>
      </c>
      <c r="AN46" s="5">
        <v>10671</v>
      </c>
      <c r="AO46" s="5"/>
      <c r="AP46" s="10">
        <v>200714.7</v>
      </c>
      <c r="AQ46" s="10">
        <v>179155.2</v>
      </c>
      <c r="AR46" s="10">
        <v>158665.15</v>
      </c>
      <c r="AS46" s="10">
        <v>84631.17</v>
      </c>
      <c r="AT46" s="10">
        <v>21039.85</v>
      </c>
      <c r="AU46" s="10">
        <v>8533.78</v>
      </c>
      <c r="AV46" s="10">
        <v>771.06</v>
      </c>
      <c r="AW46" s="10">
        <v>44805.96</v>
      </c>
      <c r="AX46" s="10">
        <v>7278.73</v>
      </c>
      <c r="AY46" s="10">
        <v>2201.79</v>
      </c>
      <c r="AZ46" s="10">
        <v>256.96</v>
      </c>
      <c r="BA46" s="10">
        <v>361.95</v>
      </c>
      <c r="BB46" s="10">
        <v>15109.54</v>
      </c>
      <c r="BC46" s="10">
        <v>25818.23</v>
      </c>
      <c r="BD46" s="10"/>
      <c r="BE46" s="10">
        <v>12.86</v>
      </c>
      <c r="BF46" s="10">
        <v>25712.12</v>
      </c>
      <c r="BG46" s="10">
        <v>9705.7</v>
      </c>
      <c r="BH46" s="10">
        <v>9383.18</v>
      </c>
      <c r="BI46" s="10">
        <v>322.52</v>
      </c>
      <c r="BJ46" s="10">
        <v>67.52</v>
      </c>
      <c r="BK46" s="10">
        <v>14540.72</v>
      </c>
      <c r="BL46" s="10">
        <v>7100.8</v>
      </c>
      <c r="BM46" s="10">
        <v>19778.49</v>
      </c>
      <c r="BN46" s="10"/>
      <c r="BO46" s="10">
        <v>771.13</v>
      </c>
      <c r="BP46" s="10"/>
      <c r="BQ46" s="10"/>
      <c r="BR46" s="10">
        <v>18530.8</v>
      </c>
      <c r="BS46" s="10">
        <v>2683.94</v>
      </c>
      <c r="BT46" s="10">
        <v>475.42</v>
      </c>
      <c r="BU46" s="10"/>
      <c r="BV46" s="10">
        <v>89.48</v>
      </c>
      <c r="BW46" s="10">
        <v>622.08</v>
      </c>
      <c r="BX46" s="10">
        <v>1532.8</v>
      </c>
      <c r="BY46" s="10">
        <v>1689.72</v>
      </c>
      <c r="BZ46" s="10">
        <v>585.51</v>
      </c>
      <c r="CA46" s="10">
        <v>17751.47</v>
      </c>
    </row>
    <row r="47" spans="1:79" ht="12">
      <c r="A47" s="2"/>
      <c r="B47" s="1">
        <v>2010</v>
      </c>
      <c r="C47" s="5">
        <v>7707</v>
      </c>
      <c r="D47" s="5">
        <v>7703</v>
      </c>
      <c r="E47" s="5">
        <v>7095</v>
      </c>
      <c r="F47" s="5">
        <v>5991</v>
      </c>
      <c r="G47" s="5">
        <v>2732</v>
      </c>
      <c r="H47" s="5">
        <v>2527</v>
      </c>
      <c r="I47" s="5">
        <v>112</v>
      </c>
      <c r="J47" s="5">
        <v>3587</v>
      </c>
      <c r="K47" s="5">
        <v>266</v>
      </c>
      <c r="L47" s="5">
        <v>474</v>
      </c>
      <c r="M47" s="5">
        <v>62</v>
      </c>
      <c r="N47" s="5">
        <v>148</v>
      </c>
      <c r="O47" s="5">
        <v>821</v>
      </c>
      <c r="P47" s="5">
        <v>1554</v>
      </c>
      <c r="Q47" s="5">
        <v>2</v>
      </c>
      <c r="R47" s="5"/>
      <c r="S47" s="5">
        <v>1538</v>
      </c>
      <c r="T47" s="5">
        <v>1160</v>
      </c>
      <c r="U47" s="5">
        <v>1119</v>
      </c>
      <c r="V47" s="5">
        <v>122</v>
      </c>
      <c r="W47" s="5">
        <v>56</v>
      </c>
      <c r="X47" s="5">
        <v>1008</v>
      </c>
      <c r="Y47" s="5">
        <v>370</v>
      </c>
      <c r="Z47" s="10"/>
      <c r="AA47" s="5">
        <v>2704</v>
      </c>
      <c r="AB47" s="5">
        <v>659</v>
      </c>
      <c r="AC47" s="5">
        <v>7</v>
      </c>
      <c r="AD47" s="5"/>
      <c r="AE47" s="5">
        <v>2231</v>
      </c>
      <c r="AF47" s="5">
        <v>980</v>
      </c>
      <c r="AG47" s="5">
        <v>103</v>
      </c>
      <c r="AH47" s="5"/>
      <c r="AI47" s="5">
        <v>913</v>
      </c>
      <c r="AJ47" s="5">
        <v>113</v>
      </c>
      <c r="AK47" s="5">
        <v>184</v>
      </c>
      <c r="AL47" s="5">
        <v>246</v>
      </c>
      <c r="AM47" s="5">
        <v>430</v>
      </c>
      <c r="AN47" s="5">
        <v>7431</v>
      </c>
      <c r="AO47" s="5"/>
      <c r="AP47" s="10">
        <v>193271.96</v>
      </c>
      <c r="AQ47" s="10">
        <v>176875.63</v>
      </c>
      <c r="AR47" s="10">
        <v>160875.46</v>
      </c>
      <c r="AS47" s="10">
        <v>102229.63</v>
      </c>
      <c r="AT47" s="10">
        <v>25859.17</v>
      </c>
      <c r="AU47" s="10">
        <v>27010.28</v>
      </c>
      <c r="AV47" s="10">
        <v>571.23</v>
      </c>
      <c r="AW47" s="10">
        <v>36912.64</v>
      </c>
      <c r="AX47" s="10">
        <v>7237.24</v>
      </c>
      <c r="AY47" s="10">
        <v>4639.07</v>
      </c>
      <c r="AZ47" s="10">
        <v>914.95</v>
      </c>
      <c r="BA47" s="10">
        <v>804.01</v>
      </c>
      <c r="BB47" s="10">
        <v>7254.39</v>
      </c>
      <c r="BC47" s="10">
        <v>16530.46</v>
      </c>
      <c r="BD47" s="10">
        <v>53.46</v>
      </c>
      <c r="BE47" s="10"/>
      <c r="BF47" s="10">
        <v>16185.3</v>
      </c>
      <c r="BG47" s="10">
        <v>12444.86</v>
      </c>
      <c r="BH47" s="10">
        <v>12146.08</v>
      </c>
      <c r="BI47" s="10">
        <v>298.78</v>
      </c>
      <c r="BJ47" s="10">
        <v>59.26</v>
      </c>
      <c r="BK47" s="10">
        <v>17574.63</v>
      </c>
      <c r="BL47" s="10">
        <v>1470.3</v>
      </c>
      <c r="BM47" s="10">
        <v>15310.84</v>
      </c>
      <c r="BN47" s="10"/>
      <c r="BO47" s="10">
        <v>573.82</v>
      </c>
      <c r="BP47" s="10">
        <v>11.56</v>
      </c>
      <c r="BQ47" s="10"/>
      <c r="BR47" s="10">
        <v>14017.5</v>
      </c>
      <c r="BS47" s="10">
        <v>2195.62</v>
      </c>
      <c r="BT47" s="10">
        <v>694.98</v>
      </c>
      <c r="BU47" s="10"/>
      <c r="BV47" s="10">
        <v>82.93</v>
      </c>
      <c r="BW47" s="10">
        <v>606.4</v>
      </c>
      <c r="BX47" s="10">
        <v>841.02</v>
      </c>
      <c r="BY47" s="10">
        <v>790.21</v>
      </c>
      <c r="BZ47" s="10">
        <v>1611.88</v>
      </c>
      <c r="CA47" s="10">
        <v>13153.22</v>
      </c>
    </row>
    <row r="48" spans="1:79" ht="12">
      <c r="A48" s="3"/>
      <c r="B48" s="4"/>
      <c r="C48" s="6"/>
      <c r="D48" s="6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">
      <c r="A49" s="2" t="s">
        <v>9</v>
      </c>
      <c r="B49" s="1">
        <v>1982</v>
      </c>
      <c r="C49" s="5">
        <v>16157</v>
      </c>
      <c r="D49" s="5">
        <v>16156</v>
      </c>
      <c r="E49" s="5">
        <v>12074</v>
      </c>
      <c r="F49" s="5">
        <v>9439</v>
      </c>
      <c r="G49" s="5">
        <v>8631</v>
      </c>
      <c r="H49" s="5">
        <v>296</v>
      </c>
      <c r="I49" s="5">
        <v>676</v>
      </c>
      <c r="J49" s="5">
        <v>1364</v>
      </c>
      <c r="K49" s="5"/>
      <c r="L49" s="5">
        <v>89</v>
      </c>
      <c r="M49" s="5">
        <v>86</v>
      </c>
      <c r="N49" s="5">
        <v>245</v>
      </c>
      <c r="O49" s="5">
        <v>5652</v>
      </c>
      <c r="P49" s="5">
        <v>68</v>
      </c>
      <c r="Q49" s="5"/>
      <c r="R49" s="5"/>
      <c r="S49" s="5">
        <v>47</v>
      </c>
      <c r="T49" s="5">
        <v>1418</v>
      </c>
      <c r="U49" s="5">
        <v>1347</v>
      </c>
      <c r="V49" s="5">
        <v>159</v>
      </c>
      <c r="W49" s="5">
        <v>883</v>
      </c>
      <c r="X49" s="5">
        <v>6776</v>
      </c>
      <c r="Y49" s="5">
        <v>117</v>
      </c>
      <c r="Z49" s="10"/>
      <c r="AA49" s="5">
        <v>14188</v>
      </c>
      <c r="AB49" s="5">
        <v>13412</v>
      </c>
      <c r="AC49" s="5">
        <v>386</v>
      </c>
      <c r="AD49" s="5"/>
      <c r="AE49" s="5">
        <v>9421</v>
      </c>
      <c r="AF49" s="5">
        <v>3637</v>
      </c>
      <c r="AG49" s="5">
        <v>109</v>
      </c>
      <c r="AH49" s="5"/>
      <c r="AI49" s="5">
        <v>3588</v>
      </c>
      <c r="AJ49" s="5">
        <v>462</v>
      </c>
      <c r="AK49" s="5">
        <v>81</v>
      </c>
      <c r="AL49" s="5">
        <v>1009</v>
      </c>
      <c r="AM49" s="5">
        <v>887</v>
      </c>
      <c r="AN49" s="5">
        <v>15990</v>
      </c>
      <c r="AO49" s="5"/>
      <c r="AP49" s="10">
        <v>152743.84</v>
      </c>
      <c r="AQ49" s="10">
        <v>124597.24</v>
      </c>
      <c r="AR49" s="10">
        <v>72609.88</v>
      </c>
      <c r="AS49" s="10">
        <v>31723.53</v>
      </c>
      <c r="AT49" s="10">
        <v>26775.97</v>
      </c>
      <c r="AU49" s="10">
        <v>1520.1</v>
      </c>
      <c r="AV49" s="10">
        <v>987.88</v>
      </c>
      <c r="AW49" s="10">
        <v>2293.29</v>
      </c>
      <c r="AX49" s="10"/>
      <c r="AY49" s="10">
        <v>146.29</v>
      </c>
      <c r="AZ49" s="10">
        <v>135.98</v>
      </c>
      <c r="BA49" s="10">
        <v>77.97</v>
      </c>
      <c r="BB49" s="10">
        <v>17452.94</v>
      </c>
      <c r="BC49" s="10">
        <v>125</v>
      </c>
      <c r="BD49" s="10"/>
      <c r="BE49" s="10"/>
      <c r="BF49" s="10">
        <v>97.49</v>
      </c>
      <c r="BG49" s="10">
        <v>1368.53</v>
      </c>
      <c r="BH49" s="10">
        <v>1309.12</v>
      </c>
      <c r="BI49" s="10">
        <v>59.41</v>
      </c>
      <c r="BJ49" s="10">
        <v>1943.53</v>
      </c>
      <c r="BK49" s="10">
        <v>19620.89</v>
      </c>
      <c r="BL49" s="10">
        <v>161.51</v>
      </c>
      <c r="BM49" s="10"/>
      <c r="BN49" s="10">
        <v>49036.1</v>
      </c>
      <c r="BO49" s="10">
        <v>24267.97</v>
      </c>
      <c r="BP49" s="10">
        <v>348.54</v>
      </c>
      <c r="BQ49" s="10"/>
      <c r="BR49" s="10">
        <v>24040.52</v>
      </c>
      <c r="BS49" s="10">
        <v>3419.48</v>
      </c>
      <c r="BT49" s="10">
        <v>361.47</v>
      </c>
      <c r="BU49" s="10"/>
      <c r="BV49" s="10">
        <v>82.26</v>
      </c>
      <c r="BW49" s="10">
        <v>2869</v>
      </c>
      <c r="BX49" s="10">
        <v>264.2</v>
      </c>
      <c r="BY49" s="10">
        <v>10555.07</v>
      </c>
      <c r="BZ49" s="10">
        <v>1459.38</v>
      </c>
      <c r="CA49" s="10">
        <v>15867.95</v>
      </c>
    </row>
    <row r="50" spans="1:79" ht="12">
      <c r="A50" s="2"/>
      <c r="B50" s="1">
        <v>1990</v>
      </c>
      <c r="C50" s="5">
        <v>14487</v>
      </c>
      <c r="D50" s="5">
        <v>14487</v>
      </c>
      <c r="E50" s="5">
        <v>10002</v>
      </c>
      <c r="F50" s="5">
        <v>7718</v>
      </c>
      <c r="G50" s="5">
        <v>6099</v>
      </c>
      <c r="H50" s="5">
        <v>1428</v>
      </c>
      <c r="I50" s="5">
        <v>617</v>
      </c>
      <c r="J50" s="5">
        <v>1683</v>
      </c>
      <c r="K50" s="5">
        <v>2</v>
      </c>
      <c r="L50" s="5">
        <v>110</v>
      </c>
      <c r="M50" s="5">
        <v>97</v>
      </c>
      <c r="N50" s="5">
        <v>125</v>
      </c>
      <c r="O50" s="5">
        <v>3885</v>
      </c>
      <c r="P50" s="5">
        <v>673</v>
      </c>
      <c r="Q50" s="5">
        <v>3</v>
      </c>
      <c r="R50" s="5"/>
      <c r="S50" s="5">
        <v>662</v>
      </c>
      <c r="T50" s="5">
        <v>977</v>
      </c>
      <c r="U50" s="5">
        <v>938</v>
      </c>
      <c r="V50" s="5">
        <v>113</v>
      </c>
      <c r="W50" s="5">
        <v>103</v>
      </c>
      <c r="X50" s="5">
        <v>4446</v>
      </c>
      <c r="Y50" s="5">
        <v>89</v>
      </c>
      <c r="Z50" s="10"/>
      <c r="AA50" s="5">
        <v>11945</v>
      </c>
      <c r="AB50" s="5">
        <v>10234</v>
      </c>
      <c r="AC50" s="5">
        <v>345</v>
      </c>
      <c r="AD50" s="5"/>
      <c r="AE50" s="5">
        <v>8839</v>
      </c>
      <c r="AF50" s="5">
        <v>3420</v>
      </c>
      <c r="AG50" s="5">
        <v>102</v>
      </c>
      <c r="AH50" s="5"/>
      <c r="AI50" s="5">
        <v>3944</v>
      </c>
      <c r="AJ50" s="5">
        <v>359</v>
      </c>
      <c r="AK50" s="5">
        <v>34</v>
      </c>
      <c r="AL50" s="5">
        <v>1120</v>
      </c>
      <c r="AM50" s="5">
        <v>466</v>
      </c>
      <c r="AN50" s="5">
        <v>14369</v>
      </c>
      <c r="AO50" s="5"/>
      <c r="AP50" s="10">
        <v>154813.02</v>
      </c>
      <c r="AQ50" s="10">
        <v>123844.1</v>
      </c>
      <c r="AR50" s="10">
        <v>72065.63</v>
      </c>
      <c r="AS50" s="10">
        <v>33762.47</v>
      </c>
      <c r="AT50" s="10">
        <v>21400.86</v>
      </c>
      <c r="AU50" s="10">
        <v>6753.32</v>
      </c>
      <c r="AV50" s="10">
        <v>1543.41</v>
      </c>
      <c r="AW50" s="10">
        <v>3483.88</v>
      </c>
      <c r="AX50" s="10">
        <v>1.9</v>
      </c>
      <c r="AY50" s="10">
        <v>579.1</v>
      </c>
      <c r="AZ50" s="10">
        <v>224.45</v>
      </c>
      <c r="BA50" s="10">
        <v>56.22</v>
      </c>
      <c r="BB50" s="10">
        <v>12032</v>
      </c>
      <c r="BC50" s="10">
        <v>3231.66</v>
      </c>
      <c r="BD50" s="10">
        <v>18.25</v>
      </c>
      <c r="BE50" s="10"/>
      <c r="BF50" s="10">
        <v>3163.94</v>
      </c>
      <c r="BG50" s="10">
        <v>1912.63</v>
      </c>
      <c r="BH50" s="10">
        <v>1874.31</v>
      </c>
      <c r="BI50" s="10">
        <v>38.32</v>
      </c>
      <c r="BJ50" s="10">
        <v>78.71</v>
      </c>
      <c r="BK50" s="10">
        <v>17532.95</v>
      </c>
      <c r="BL50" s="10">
        <v>345.02</v>
      </c>
      <c r="BM50" s="10"/>
      <c r="BN50" s="10">
        <v>48884.8</v>
      </c>
      <c r="BO50" s="10">
        <v>18177.11</v>
      </c>
      <c r="BP50" s="10">
        <v>250.3</v>
      </c>
      <c r="BQ50" s="10"/>
      <c r="BR50" s="10">
        <v>30036.06</v>
      </c>
      <c r="BS50" s="10">
        <v>2984.54</v>
      </c>
      <c r="BT50" s="10">
        <v>400.24</v>
      </c>
      <c r="BU50" s="10"/>
      <c r="BV50" s="10">
        <v>106.99</v>
      </c>
      <c r="BW50" s="10">
        <v>2786.68</v>
      </c>
      <c r="BX50" s="10">
        <v>249.48</v>
      </c>
      <c r="BY50" s="10">
        <v>11457.72</v>
      </c>
      <c r="BZ50" s="10">
        <v>3439.37</v>
      </c>
      <c r="CA50" s="10">
        <v>15822.35</v>
      </c>
    </row>
    <row r="51" spans="1:79" ht="12">
      <c r="A51" s="2"/>
      <c r="B51" s="1">
        <v>2000</v>
      </c>
      <c r="C51" s="5">
        <v>11717</v>
      </c>
      <c r="D51" s="5">
        <v>11713</v>
      </c>
      <c r="E51" s="5">
        <v>8093</v>
      </c>
      <c r="F51" s="5">
        <v>6100</v>
      </c>
      <c r="G51" s="5">
        <v>4108</v>
      </c>
      <c r="H51" s="5">
        <v>444</v>
      </c>
      <c r="I51" s="5">
        <v>756</v>
      </c>
      <c r="J51" s="5">
        <v>2062</v>
      </c>
      <c r="K51" s="5">
        <v>3</v>
      </c>
      <c r="L51" s="5">
        <v>1280</v>
      </c>
      <c r="M51" s="5">
        <v>271</v>
      </c>
      <c r="N51" s="5">
        <v>146</v>
      </c>
      <c r="O51" s="5">
        <v>2355</v>
      </c>
      <c r="P51" s="5">
        <v>269</v>
      </c>
      <c r="Q51" s="5"/>
      <c r="R51" s="5">
        <v>3</v>
      </c>
      <c r="S51" s="5">
        <v>240</v>
      </c>
      <c r="T51" s="5">
        <v>967</v>
      </c>
      <c r="U51" s="5">
        <v>947</v>
      </c>
      <c r="V51" s="5">
        <v>68</v>
      </c>
      <c r="W51" s="5">
        <v>74</v>
      </c>
      <c r="X51" s="5">
        <v>2741</v>
      </c>
      <c r="Y51" s="5">
        <v>553</v>
      </c>
      <c r="Z51" s="10"/>
      <c r="AA51" s="5">
        <v>9384</v>
      </c>
      <c r="AB51" s="5">
        <v>7817</v>
      </c>
      <c r="AC51" s="5">
        <v>485</v>
      </c>
      <c r="AD51" s="5"/>
      <c r="AE51" s="5">
        <v>6643</v>
      </c>
      <c r="AF51" s="5">
        <v>1559</v>
      </c>
      <c r="AG51" s="5">
        <v>87</v>
      </c>
      <c r="AH51" s="5"/>
      <c r="AI51" s="5">
        <v>3663</v>
      </c>
      <c r="AJ51" s="5">
        <v>486</v>
      </c>
      <c r="AK51" s="5">
        <v>87</v>
      </c>
      <c r="AL51" s="5">
        <v>1057</v>
      </c>
      <c r="AM51" s="5">
        <v>1204</v>
      </c>
      <c r="AN51" s="5">
        <v>11376</v>
      </c>
      <c r="AO51" s="5"/>
      <c r="AP51" s="10">
        <v>141468.73</v>
      </c>
      <c r="AQ51" s="10">
        <v>117232.61</v>
      </c>
      <c r="AR51" s="10">
        <v>72064.73</v>
      </c>
      <c r="AS51" s="10">
        <v>36561.92</v>
      </c>
      <c r="AT51" s="10">
        <v>18619.79</v>
      </c>
      <c r="AU51" s="10">
        <v>3019.1</v>
      </c>
      <c r="AV51" s="10">
        <v>3054.22</v>
      </c>
      <c r="AW51" s="10">
        <v>6352.89</v>
      </c>
      <c r="AX51" s="10">
        <v>5.65</v>
      </c>
      <c r="AY51" s="10">
        <v>5510.27</v>
      </c>
      <c r="AZ51" s="10">
        <v>1432.97</v>
      </c>
      <c r="BA51" s="10">
        <v>391.41</v>
      </c>
      <c r="BB51" s="10">
        <v>8618.11</v>
      </c>
      <c r="BC51" s="10">
        <v>3472.19</v>
      </c>
      <c r="BD51" s="10"/>
      <c r="BE51" s="10">
        <v>3.14</v>
      </c>
      <c r="BF51" s="10">
        <v>3363</v>
      </c>
      <c r="BG51" s="10">
        <v>3013.16</v>
      </c>
      <c r="BH51" s="10">
        <v>2956.59</v>
      </c>
      <c r="BI51" s="10">
        <v>56.57</v>
      </c>
      <c r="BJ51" s="10">
        <v>76.63</v>
      </c>
      <c r="BK51" s="10">
        <v>13733.78</v>
      </c>
      <c r="BL51" s="10">
        <v>2731.05</v>
      </c>
      <c r="BM51" s="10"/>
      <c r="BN51" s="10">
        <v>42618.1</v>
      </c>
      <c r="BO51" s="10">
        <v>17054.31</v>
      </c>
      <c r="BP51" s="10">
        <v>387.5</v>
      </c>
      <c r="BQ51" s="10"/>
      <c r="BR51" s="10">
        <v>24414.8</v>
      </c>
      <c r="BS51" s="10">
        <v>1176.33</v>
      </c>
      <c r="BT51" s="10">
        <v>512.95</v>
      </c>
      <c r="BU51" s="10"/>
      <c r="BV51" s="10">
        <v>124.86</v>
      </c>
      <c r="BW51" s="10">
        <v>2424.92</v>
      </c>
      <c r="BX51" s="10">
        <v>411.09</v>
      </c>
      <c r="BY51" s="10">
        <v>8971.42</v>
      </c>
      <c r="BZ51" s="10">
        <v>3498.81</v>
      </c>
      <c r="CA51" s="10">
        <v>11354.8</v>
      </c>
    </row>
    <row r="52" spans="1:79" ht="12">
      <c r="A52" s="2"/>
      <c r="B52" s="1">
        <v>2010</v>
      </c>
      <c r="C52" s="5">
        <v>8972</v>
      </c>
      <c r="D52" s="5">
        <v>8969</v>
      </c>
      <c r="E52" s="5">
        <v>6464</v>
      </c>
      <c r="F52" s="5">
        <v>4586</v>
      </c>
      <c r="G52" s="5">
        <v>2652</v>
      </c>
      <c r="H52" s="5">
        <v>1303</v>
      </c>
      <c r="I52" s="5">
        <v>390</v>
      </c>
      <c r="J52" s="5">
        <v>1324</v>
      </c>
      <c r="K52" s="5">
        <v>1</v>
      </c>
      <c r="L52" s="5">
        <v>825</v>
      </c>
      <c r="M52" s="5">
        <v>290</v>
      </c>
      <c r="N52" s="5">
        <v>152</v>
      </c>
      <c r="O52" s="5">
        <v>139</v>
      </c>
      <c r="P52" s="5">
        <v>360</v>
      </c>
      <c r="Q52" s="5"/>
      <c r="R52" s="5"/>
      <c r="S52" s="5">
        <v>292</v>
      </c>
      <c r="T52" s="5">
        <v>860</v>
      </c>
      <c r="U52" s="5">
        <v>830</v>
      </c>
      <c r="V52" s="5">
        <v>78</v>
      </c>
      <c r="W52" s="5">
        <v>80</v>
      </c>
      <c r="X52" s="5">
        <v>2026</v>
      </c>
      <c r="Y52" s="5">
        <v>702</v>
      </c>
      <c r="Z52" s="10"/>
      <c r="AA52" s="5">
        <v>6729</v>
      </c>
      <c r="AB52" s="5">
        <v>5437</v>
      </c>
      <c r="AC52" s="5">
        <v>590</v>
      </c>
      <c r="AD52" s="5"/>
      <c r="AE52" s="5">
        <v>4456</v>
      </c>
      <c r="AF52" s="5">
        <v>829</v>
      </c>
      <c r="AG52" s="5">
        <v>101</v>
      </c>
      <c r="AH52" s="5"/>
      <c r="AI52" s="5">
        <v>2802</v>
      </c>
      <c r="AJ52" s="5">
        <v>435</v>
      </c>
      <c r="AK52" s="5">
        <v>80</v>
      </c>
      <c r="AL52" s="5">
        <v>1023</v>
      </c>
      <c r="AM52" s="5">
        <v>734</v>
      </c>
      <c r="AN52" s="5">
        <v>8497</v>
      </c>
      <c r="AO52" s="5"/>
      <c r="AP52" s="10">
        <v>139086.98</v>
      </c>
      <c r="AQ52" s="10">
        <v>116646.67</v>
      </c>
      <c r="AR52" s="10">
        <v>75909.7</v>
      </c>
      <c r="AS52" s="10">
        <v>37368.47</v>
      </c>
      <c r="AT52" s="10">
        <v>15106.73</v>
      </c>
      <c r="AU52" s="10">
        <v>10355.49</v>
      </c>
      <c r="AV52" s="10">
        <v>1805.22</v>
      </c>
      <c r="AW52" s="10">
        <v>5434.94</v>
      </c>
      <c r="AX52" s="10">
        <v>77.65</v>
      </c>
      <c r="AY52" s="10">
        <v>4588.44</v>
      </c>
      <c r="AZ52" s="10">
        <v>1581.94</v>
      </c>
      <c r="BA52" s="10">
        <v>886.51</v>
      </c>
      <c r="BB52" s="10">
        <v>1189.86</v>
      </c>
      <c r="BC52" s="10">
        <v>4326.92</v>
      </c>
      <c r="BD52" s="10"/>
      <c r="BE52" s="10"/>
      <c r="BF52" s="10">
        <v>3843.06</v>
      </c>
      <c r="BG52" s="10">
        <v>6071.43</v>
      </c>
      <c r="BH52" s="10">
        <v>6040.84</v>
      </c>
      <c r="BI52" s="10">
        <v>30.59</v>
      </c>
      <c r="BJ52" s="10">
        <v>78.17</v>
      </c>
      <c r="BK52" s="10">
        <v>18563.16</v>
      </c>
      <c r="BL52" s="10">
        <v>2144.6</v>
      </c>
      <c r="BM52" s="10"/>
      <c r="BN52" s="10">
        <v>38336.44</v>
      </c>
      <c r="BO52" s="10">
        <v>16393.57</v>
      </c>
      <c r="BP52" s="10">
        <v>539.86</v>
      </c>
      <c r="BQ52" s="10"/>
      <c r="BR52" s="10">
        <v>20927.66</v>
      </c>
      <c r="BS52" s="10">
        <v>999.19</v>
      </c>
      <c r="BT52" s="10">
        <v>460.59</v>
      </c>
      <c r="BU52" s="10"/>
      <c r="BV52" s="10">
        <v>171.83</v>
      </c>
      <c r="BW52" s="10">
        <v>2228.7</v>
      </c>
      <c r="BX52" s="10">
        <v>322.82</v>
      </c>
      <c r="BY52" s="10">
        <v>8200.42</v>
      </c>
      <c r="BZ52" s="10">
        <v>2323.04</v>
      </c>
      <c r="CA52" s="10">
        <v>11594.03</v>
      </c>
    </row>
    <row r="53" spans="1:79" ht="12">
      <c r="A53" s="3"/>
      <c r="B53" s="4"/>
      <c r="C53" s="6"/>
      <c r="D53" s="6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">
      <c r="A54" s="2" t="s">
        <v>10</v>
      </c>
      <c r="B54" s="1">
        <v>1982</v>
      </c>
      <c r="C54" s="5">
        <v>17943</v>
      </c>
      <c r="D54" s="5">
        <v>17940</v>
      </c>
      <c r="E54" s="5">
        <v>14630</v>
      </c>
      <c r="F54" s="5">
        <v>10188</v>
      </c>
      <c r="G54" s="5">
        <v>9095</v>
      </c>
      <c r="H54" s="5">
        <v>545</v>
      </c>
      <c r="I54" s="5">
        <v>1780</v>
      </c>
      <c r="J54" s="5">
        <v>645</v>
      </c>
      <c r="K54" s="5"/>
      <c r="L54" s="5">
        <v>301</v>
      </c>
      <c r="M54" s="5">
        <v>81</v>
      </c>
      <c r="N54" s="5">
        <v>1618</v>
      </c>
      <c r="O54" s="5">
        <v>2770</v>
      </c>
      <c r="P54" s="5">
        <v>12</v>
      </c>
      <c r="Q54" s="5"/>
      <c r="R54" s="5"/>
      <c r="S54" s="5">
        <v>11</v>
      </c>
      <c r="T54" s="5">
        <v>5230</v>
      </c>
      <c r="U54" s="5">
        <v>5197</v>
      </c>
      <c r="V54" s="5">
        <v>579</v>
      </c>
      <c r="W54" s="5">
        <v>1064</v>
      </c>
      <c r="X54" s="5">
        <v>7545</v>
      </c>
      <c r="Y54" s="5">
        <v>278</v>
      </c>
      <c r="Z54" s="10"/>
      <c r="AA54" s="5">
        <v>14529</v>
      </c>
      <c r="AB54" s="5">
        <v>12065</v>
      </c>
      <c r="AC54" s="5">
        <v>904</v>
      </c>
      <c r="AD54" s="5"/>
      <c r="AE54" s="5">
        <v>8753</v>
      </c>
      <c r="AF54" s="5">
        <v>1688</v>
      </c>
      <c r="AG54" s="5">
        <v>45</v>
      </c>
      <c r="AH54" s="5"/>
      <c r="AI54" s="5">
        <v>5703</v>
      </c>
      <c r="AJ54" s="5">
        <v>2014</v>
      </c>
      <c r="AK54" s="5">
        <v>128</v>
      </c>
      <c r="AL54" s="5">
        <v>4181</v>
      </c>
      <c r="AM54" s="5">
        <v>3124</v>
      </c>
      <c r="AN54" s="5">
        <v>17384</v>
      </c>
      <c r="AO54" s="5"/>
      <c r="AP54" s="10">
        <v>186943.3</v>
      </c>
      <c r="AQ54" s="10">
        <v>112264.82</v>
      </c>
      <c r="AR54" s="10">
        <v>64802.15</v>
      </c>
      <c r="AS54" s="10">
        <v>29365.35</v>
      </c>
      <c r="AT54" s="10">
        <v>21787.05</v>
      </c>
      <c r="AU54" s="10">
        <v>3185.1</v>
      </c>
      <c r="AV54" s="10">
        <v>3016.86</v>
      </c>
      <c r="AW54" s="10">
        <v>676.89</v>
      </c>
      <c r="AX54" s="10"/>
      <c r="AY54" s="10">
        <v>699.45</v>
      </c>
      <c r="AZ54" s="10">
        <v>116.99</v>
      </c>
      <c r="BA54" s="10">
        <v>612.55</v>
      </c>
      <c r="BB54" s="10">
        <v>4418.02</v>
      </c>
      <c r="BC54" s="10">
        <v>43.08</v>
      </c>
      <c r="BD54" s="10"/>
      <c r="BE54" s="10"/>
      <c r="BF54" s="10">
        <v>39.08</v>
      </c>
      <c r="BG54" s="10">
        <v>2853.83</v>
      </c>
      <c r="BH54" s="10">
        <v>2738.09</v>
      </c>
      <c r="BI54" s="10">
        <v>115.74</v>
      </c>
      <c r="BJ54" s="10">
        <v>1015.57</v>
      </c>
      <c r="BK54" s="10">
        <v>26012.55</v>
      </c>
      <c r="BL54" s="10">
        <v>364.21</v>
      </c>
      <c r="BM54" s="10"/>
      <c r="BN54" s="10">
        <v>25533.49</v>
      </c>
      <c r="BO54" s="10">
        <v>9222.97</v>
      </c>
      <c r="BP54" s="10">
        <v>321.78</v>
      </c>
      <c r="BQ54" s="10"/>
      <c r="BR54" s="10">
        <v>15919.31</v>
      </c>
      <c r="BS54" s="10">
        <v>1392.66</v>
      </c>
      <c r="BT54" s="10">
        <v>66.14</v>
      </c>
      <c r="BU54" s="10"/>
      <c r="BV54" s="10">
        <v>144.35</v>
      </c>
      <c r="BW54" s="10">
        <v>21784.83</v>
      </c>
      <c r="BX54" s="10">
        <v>151.62</v>
      </c>
      <c r="BY54" s="10">
        <v>50262.73</v>
      </c>
      <c r="BZ54" s="10">
        <v>9818.87</v>
      </c>
      <c r="CA54" s="10">
        <v>14445.26</v>
      </c>
    </row>
    <row r="55" spans="1:79" ht="12">
      <c r="A55" s="2"/>
      <c r="B55" s="1">
        <v>1990</v>
      </c>
      <c r="C55" s="5">
        <v>17186</v>
      </c>
      <c r="D55" s="5">
        <v>17181</v>
      </c>
      <c r="E55" s="5">
        <v>13070</v>
      </c>
      <c r="F55" s="5">
        <v>8367</v>
      </c>
      <c r="G55" s="5">
        <v>6779</v>
      </c>
      <c r="H55" s="5">
        <v>430</v>
      </c>
      <c r="I55" s="5">
        <v>2037</v>
      </c>
      <c r="J55" s="5">
        <v>601</v>
      </c>
      <c r="K55" s="5"/>
      <c r="L55" s="5">
        <v>525</v>
      </c>
      <c r="M55" s="5">
        <v>73</v>
      </c>
      <c r="N55" s="5">
        <v>1106</v>
      </c>
      <c r="O55" s="5">
        <v>2108</v>
      </c>
      <c r="P55" s="5">
        <v>104</v>
      </c>
      <c r="Q55" s="5"/>
      <c r="R55" s="5"/>
      <c r="S55" s="5">
        <v>83</v>
      </c>
      <c r="T55" s="5">
        <v>4006</v>
      </c>
      <c r="U55" s="5">
        <v>3952</v>
      </c>
      <c r="V55" s="5">
        <v>561</v>
      </c>
      <c r="W55" s="5">
        <v>124</v>
      </c>
      <c r="X55" s="5">
        <v>6085</v>
      </c>
      <c r="Y55" s="5">
        <v>535</v>
      </c>
      <c r="Z55" s="10"/>
      <c r="AA55" s="5">
        <v>12914</v>
      </c>
      <c r="AB55" s="5">
        <v>9140</v>
      </c>
      <c r="AC55" s="5">
        <v>939</v>
      </c>
      <c r="AD55" s="5"/>
      <c r="AE55" s="5">
        <v>8805</v>
      </c>
      <c r="AF55" s="5">
        <v>1504</v>
      </c>
      <c r="AG55" s="5">
        <v>99</v>
      </c>
      <c r="AH55" s="5"/>
      <c r="AI55" s="5">
        <v>5325</v>
      </c>
      <c r="AJ55" s="5">
        <v>1753</v>
      </c>
      <c r="AK55" s="5">
        <v>56</v>
      </c>
      <c r="AL55" s="5">
        <v>4282</v>
      </c>
      <c r="AM55" s="5">
        <v>2582</v>
      </c>
      <c r="AN55" s="5">
        <v>16907</v>
      </c>
      <c r="AO55" s="5"/>
      <c r="AP55" s="10">
        <v>189176.31</v>
      </c>
      <c r="AQ55" s="10">
        <v>109465.07</v>
      </c>
      <c r="AR55" s="10">
        <v>65351.26</v>
      </c>
      <c r="AS55" s="10">
        <v>28115.31</v>
      </c>
      <c r="AT55" s="10">
        <v>18276.87</v>
      </c>
      <c r="AU55" s="10">
        <v>2099.61</v>
      </c>
      <c r="AV55" s="10">
        <v>4827.38</v>
      </c>
      <c r="AW55" s="10">
        <v>791.17</v>
      </c>
      <c r="AX55" s="10"/>
      <c r="AY55" s="10">
        <v>2120.28</v>
      </c>
      <c r="AZ55" s="10">
        <v>141.48</v>
      </c>
      <c r="BA55" s="10">
        <v>415.37</v>
      </c>
      <c r="BB55" s="10">
        <v>4505.8</v>
      </c>
      <c r="BC55" s="10">
        <v>384.53</v>
      </c>
      <c r="BD55" s="10"/>
      <c r="BE55" s="10"/>
      <c r="BF55" s="10">
        <v>360.47</v>
      </c>
      <c r="BG55" s="10">
        <v>2924.24</v>
      </c>
      <c r="BH55" s="10">
        <v>2819.7</v>
      </c>
      <c r="BI55" s="10">
        <v>104.54</v>
      </c>
      <c r="BJ55" s="10">
        <v>97.96</v>
      </c>
      <c r="BK55" s="10">
        <v>25702.99</v>
      </c>
      <c r="BL55" s="10">
        <v>1883.9</v>
      </c>
      <c r="BM55" s="10"/>
      <c r="BN55" s="10">
        <v>25709.08</v>
      </c>
      <c r="BO55" s="10">
        <v>7937.39</v>
      </c>
      <c r="BP55" s="10">
        <v>335.57</v>
      </c>
      <c r="BQ55" s="10"/>
      <c r="BR55" s="10">
        <v>17297.39</v>
      </c>
      <c r="BS55" s="10">
        <v>1056.2</v>
      </c>
      <c r="BT55" s="10">
        <v>93.16</v>
      </c>
      <c r="BU55" s="10"/>
      <c r="BV55" s="10">
        <v>207.36</v>
      </c>
      <c r="BW55" s="10">
        <v>18197.37</v>
      </c>
      <c r="BX55" s="10">
        <v>101.79</v>
      </c>
      <c r="BY55" s="10">
        <v>52865.1</v>
      </c>
      <c r="BZ55" s="10">
        <v>9474.63</v>
      </c>
      <c r="CA55" s="10">
        <v>17269.72</v>
      </c>
    </row>
    <row r="56" spans="1:79" ht="12">
      <c r="A56" s="2"/>
      <c r="B56" s="1">
        <v>2000</v>
      </c>
      <c r="C56" s="5">
        <v>14596</v>
      </c>
      <c r="D56" s="5">
        <v>14589</v>
      </c>
      <c r="E56" s="5">
        <v>11137</v>
      </c>
      <c r="F56" s="5">
        <v>6102</v>
      </c>
      <c r="G56" s="5">
        <v>4111</v>
      </c>
      <c r="H56" s="5">
        <v>185</v>
      </c>
      <c r="I56" s="5">
        <v>1994</v>
      </c>
      <c r="J56" s="5">
        <v>494</v>
      </c>
      <c r="K56" s="5"/>
      <c r="L56" s="5">
        <v>920</v>
      </c>
      <c r="M56" s="5">
        <v>264</v>
      </c>
      <c r="N56" s="5">
        <v>641</v>
      </c>
      <c r="O56" s="5">
        <v>1049</v>
      </c>
      <c r="P56" s="5">
        <v>367</v>
      </c>
      <c r="Q56" s="5">
        <v>1</v>
      </c>
      <c r="R56" s="5">
        <v>4</v>
      </c>
      <c r="S56" s="5">
        <v>301</v>
      </c>
      <c r="T56" s="5">
        <v>2892</v>
      </c>
      <c r="U56" s="5">
        <v>2822</v>
      </c>
      <c r="V56" s="5">
        <v>480</v>
      </c>
      <c r="W56" s="5">
        <v>108</v>
      </c>
      <c r="X56" s="5">
        <v>4311</v>
      </c>
      <c r="Y56" s="5">
        <v>1740</v>
      </c>
      <c r="Z56" s="10"/>
      <c r="AA56" s="5">
        <v>10568</v>
      </c>
      <c r="AB56" s="5">
        <v>6860</v>
      </c>
      <c r="AC56" s="5">
        <v>1684</v>
      </c>
      <c r="AD56" s="5"/>
      <c r="AE56" s="5">
        <v>7107</v>
      </c>
      <c r="AF56" s="5">
        <v>864</v>
      </c>
      <c r="AG56" s="5">
        <v>46</v>
      </c>
      <c r="AH56" s="5"/>
      <c r="AI56" s="5">
        <v>6519</v>
      </c>
      <c r="AJ56" s="5">
        <v>1609</v>
      </c>
      <c r="AK56" s="5">
        <v>416</v>
      </c>
      <c r="AL56" s="5">
        <v>4021</v>
      </c>
      <c r="AM56" s="5">
        <v>2410</v>
      </c>
      <c r="AN56" s="5">
        <v>14014</v>
      </c>
      <c r="AO56" s="5"/>
      <c r="AP56" s="10">
        <v>153950.67</v>
      </c>
      <c r="AQ56" s="10">
        <v>98427.9</v>
      </c>
      <c r="AR56" s="10">
        <v>60424.47</v>
      </c>
      <c r="AS56" s="10">
        <v>25645.47</v>
      </c>
      <c r="AT56" s="10">
        <v>13245.93</v>
      </c>
      <c r="AU56" s="10">
        <v>1195.81</v>
      </c>
      <c r="AV56" s="10">
        <v>7033.52</v>
      </c>
      <c r="AW56" s="10">
        <v>914.96</v>
      </c>
      <c r="AX56" s="10"/>
      <c r="AY56" s="10">
        <v>3255.25</v>
      </c>
      <c r="AZ56" s="10">
        <v>566.41</v>
      </c>
      <c r="BA56" s="10">
        <v>297.34</v>
      </c>
      <c r="BB56" s="10">
        <v>2808.23</v>
      </c>
      <c r="BC56" s="10">
        <v>2301.73</v>
      </c>
      <c r="BD56" s="10">
        <v>0.15</v>
      </c>
      <c r="BE56" s="10">
        <v>5.22</v>
      </c>
      <c r="BF56" s="10">
        <v>2205.83</v>
      </c>
      <c r="BG56" s="10">
        <v>3002.79</v>
      </c>
      <c r="BH56" s="10">
        <v>2870.21</v>
      </c>
      <c r="BI56" s="10">
        <v>132.58</v>
      </c>
      <c r="BJ56" s="10">
        <v>65.59</v>
      </c>
      <c r="BK56" s="10">
        <v>21326.09</v>
      </c>
      <c r="BL56" s="10">
        <v>3182.71</v>
      </c>
      <c r="BM56" s="10"/>
      <c r="BN56" s="10">
        <v>22627.42</v>
      </c>
      <c r="BO56" s="10">
        <v>7414.93</v>
      </c>
      <c r="BP56" s="10">
        <v>789.15</v>
      </c>
      <c r="BQ56" s="10"/>
      <c r="BR56" s="10">
        <v>14268.94</v>
      </c>
      <c r="BS56" s="10">
        <v>557.86</v>
      </c>
      <c r="BT56" s="10">
        <v>135.17</v>
      </c>
      <c r="BU56" s="10"/>
      <c r="BV56" s="10">
        <v>317.32</v>
      </c>
      <c r="BW56" s="10">
        <v>15058.69</v>
      </c>
      <c r="BX56" s="10">
        <v>1030.39</v>
      </c>
      <c r="BY56" s="10">
        <v>33728.94</v>
      </c>
      <c r="BZ56" s="10">
        <v>9909</v>
      </c>
      <c r="CA56" s="10">
        <v>10854.44</v>
      </c>
    </row>
    <row r="57" spans="1:79" ht="12">
      <c r="A57" s="2"/>
      <c r="B57" s="1">
        <v>2010</v>
      </c>
      <c r="C57" s="5">
        <v>9629</v>
      </c>
      <c r="D57" s="5">
        <v>9624</v>
      </c>
      <c r="E57" s="5">
        <v>7226</v>
      </c>
      <c r="F57" s="5">
        <v>3933</v>
      </c>
      <c r="G57" s="5">
        <v>2720</v>
      </c>
      <c r="H57" s="5">
        <v>420</v>
      </c>
      <c r="I57" s="5">
        <v>932</v>
      </c>
      <c r="J57" s="5">
        <v>286</v>
      </c>
      <c r="K57" s="5">
        <v>1</v>
      </c>
      <c r="L57" s="5">
        <v>615</v>
      </c>
      <c r="M57" s="5">
        <v>239</v>
      </c>
      <c r="N57" s="5">
        <v>296</v>
      </c>
      <c r="O57" s="5">
        <v>8</v>
      </c>
      <c r="P57" s="5">
        <v>186</v>
      </c>
      <c r="Q57" s="5"/>
      <c r="R57" s="5">
        <v>1</v>
      </c>
      <c r="S57" s="5">
        <v>117</v>
      </c>
      <c r="T57" s="5">
        <v>1576</v>
      </c>
      <c r="U57" s="5">
        <v>1488</v>
      </c>
      <c r="V57" s="5">
        <v>374</v>
      </c>
      <c r="W57" s="5">
        <v>76</v>
      </c>
      <c r="X57" s="5">
        <v>2771</v>
      </c>
      <c r="Y57" s="5">
        <v>1320</v>
      </c>
      <c r="Z57" s="10"/>
      <c r="AA57" s="5">
        <v>6629</v>
      </c>
      <c r="AB57" s="5">
        <v>4065</v>
      </c>
      <c r="AC57" s="5">
        <v>1775</v>
      </c>
      <c r="AD57" s="5"/>
      <c r="AE57" s="5">
        <v>4136</v>
      </c>
      <c r="AF57" s="5">
        <v>434</v>
      </c>
      <c r="AG57" s="5">
        <v>71</v>
      </c>
      <c r="AH57" s="5"/>
      <c r="AI57" s="5">
        <v>4261</v>
      </c>
      <c r="AJ57" s="5">
        <v>1227</v>
      </c>
      <c r="AK57" s="5">
        <v>243</v>
      </c>
      <c r="AL57" s="5">
        <v>3008</v>
      </c>
      <c r="AM57" s="5">
        <v>1767</v>
      </c>
      <c r="AN57" s="5">
        <v>8989</v>
      </c>
      <c r="AO57" s="5"/>
      <c r="AP57" s="10">
        <v>142655.05</v>
      </c>
      <c r="AQ57" s="10">
        <v>89358.19</v>
      </c>
      <c r="AR57" s="10">
        <v>55004.14</v>
      </c>
      <c r="AS57" s="10">
        <v>22403.5</v>
      </c>
      <c r="AT57" s="10">
        <v>12464.26</v>
      </c>
      <c r="AU57" s="10">
        <v>2470.53</v>
      </c>
      <c r="AV57" s="10">
        <v>3980.12</v>
      </c>
      <c r="AW57" s="10">
        <v>847.28</v>
      </c>
      <c r="AX57" s="10">
        <v>104.43</v>
      </c>
      <c r="AY57" s="10">
        <v>2536.88</v>
      </c>
      <c r="AZ57" s="10">
        <v>672.07</v>
      </c>
      <c r="BA57" s="10">
        <v>227.19</v>
      </c>
      <c r="BB57" s="10">
        <v>5.5</v>
      </c>
      <c r="BC57" s="10">
        <v>1094.85</v>
      </c>
      <c r="BD57" s="10"/>
      <c r="BE57" s="10">
        <v>4</v>
      </c>
      <c r="BF57" s="10">
        <v>814.36</v>
      </c>
      <c r="BG57" s="10">
        <v>3082.18</v>
      </c>
      <c r="BH57" s="10">
        <v>2928.08</v>
      </c>
      <c r="BI57" s="10">
        <v>154.1</v>
      </c>
      <c r="BJ57" s="10">
        <v>54.29</v>
      </c>
      <c r="BK57" s="10">
        <v>21751.72</v>
      </c>
      <c r="BL57" s="10">
        <v>3862.71</v>
      </c>
      <c r="BM57" s="10"/>
      <c r="BN57" s="10">
        <v>19040.82</v>
      </c>
      <c r="BO57" s="10">
        <v>7029.31</v>
      </c>
      <c r="BP57" s="10">
        <v>1238.22</v>
      </c>
      <c r="BQ57" s="10"/>
      <c r="BR57" s="10">
        <v>10503.48</v>
      </c>
      <c r="BS57" s="10">
        <v>315.87</v>
      </c>
      <c r="BT57" s="10">
        <v>246.16</v>
      </c>
      <c r="BU57" s="10"/>
      <c r="BV57" s="10">
        <v>255.45</v>
      </c>
      <c r="BW57" s="10">
        <v>15057.78</v>
      </c>
      <c r="BX57" s="10">
        <v>1241.16</v>
      </c>
      <c r="BY57" s="10">
        <v>33826.5</v>
      </c>
      <c r="BZ57" s="10">
        <v>5923.88</v>
      </c>
      <c r="CA57" s="10">
        <v>12305.32</v>
      </c>
    </row>
    <row r="58" spans="1:79" ht="12">
      <c r="A58" s="3"/>
      <c r="B58" s="4"/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">
      <c r="A59" s="2" t="s">
        <v>11</v>
      </c>
      <c r="B59" s="1">
        <v>1982</v>
      </c>
      <c r="C59" s="5">
        <v>10963</v>
      </c>
      <c r="D59" s="5">
        <v>10962</v>
      </c>
      <c r="E59" s="5">
        <v>9963</v>
      </c>
      <c r="F59" s="5">
        <v>7305</v>
      </c>
      <c r="G59" s="5">
        <v>6039</v>
      </c>
      <c r="H59" s="5">
        <v>642</v>
      </c>
      <c r="I59" s="5">
        <v>1773</v>
      </c>
      <c r="J59" s="5">
        <v>1439</v>
      </c>
      <c r="K59" s="5"/>
      <c r="L59" s="5">
        <v>560</v>
      </c>
      <c r="M59" s="5">
        <v>106</v>
      </c>
      <c r="N59" s="5">
        <v>1021</v>
      </c>
      <c r="O59" s="5">
        <v>898</v>
      </c>
      <c r="P59" s="5">
        <v>6</v>
      </c>
      <c r="Q59" s="5"/>
      <c r="R59" s="5"/>
      <c r="S59" s="5">
        <v>5</v>
      </c>
      <c r="T59" s="5">
        <v>2863</v>
      </c>
      <c r="U59" s="5">
        <v>2841</v>
      </c>
      <c r="V59" s="5">
        <v>210</v>
      </c>
      <c r="W59" s="5">
        <v>385</v>
      </c>
      <c r="X59" s="5">
        <v>6064</v>
      </c>
      <c r="Y59" s="5">
        <v>137</v>
      </c>
      <c r="Z59" s="10">
        <v>8075</v>
      </c>
      <c r="AA59" s="5">
        <v>8075</v>
      </c>
      <c r="AB59" s="5">
        <v>7677</v>
      </c>
      <c r="AC59" s="5">
        <v>2105</v>
      </c>
      <c r="AD59" s="5"/>
      <c r="AE59" s="5">
        <v>1223</v>
      </c>
      <c r="AF59" s="5">
        <v>259</v>
      </c>
      <c r="AG59" s="5">
        <v>17</v>
      </c>
      <c r="AH59" s="5">
        <v>4264</v>
      </c>
      <c r="AI59" s="5">
        <v>4264</v>
      </c>
      <c r="AJ59" s="5">
        <v>1316</v>
      </c>
      <c r="AK59" s="5">
        <v>32</v>
      </c>
      <c r="AL59" s="5">
        <v>2125</v>
      </c>
      <c r="AM59" s="5">
        <v>2469</v>
      </c>
      <c r="AN59" s="5">
        <v>9801</v>
      </c>
      <c r="AO59" s="5"/>
      <c r="AP59" s="10">
        <v>63272.13</v>
      </c>
      <c r="AQ59" s="10">
        <v>49163.54</v>
      </c>
      <c r="AR59" s="10">
        <v>35311.57</v>
      </c>
      <c r="AS59" s="10">
        <v>17289.09</v>
      </c>
      <c r="AT59" s="10">
        <v>11405.91</v>
      </c>
      <c r="AU59" s="10">
        <v>1852.43</v>
      </c>
      <c r="AV59" s="10">
        <v>1898.75</v>
      </c>
      <c r="AW59" s="10">
        <v>839.47</v>
      </c>
      <c r="AX59" s="10"/>
      <c r="AY59" s="10">
        <v>1292.53</v>
      </c>
      <c r="AZ59" s="10">
        <v>55</v>
      </c>
      <c r="BA59" s="10">
        <v>329.26</v>
      </c>
      <c r="BB59" s="10">
        <v>1617.9</v>
      </c>
      <c r="BC59" s="10">
        <v>4.1</v>
      </c>
      <c r="BD59" s="10"/>
      <c r="BE59" s="10"/>
      <c r="BF59" s="10">
        <v>3.7</v>
      </c>
      <c r="BG59" s="10">
        <v>1298.92</v>
      </c>
      <c r="BH59" s="10">
        <v>1250.04</v>
      </c>
      <c r="BI59" s="10">
        <v>48.88</v>
      </c>
      <c r="BJ59" s="10">
        <v>343.1</v>
      </c>
      <c r="BK59" s="10">
        <v>14228.95</v>
      </c>
      <c r="BL59" s="10">
        <v>145.25</v>
      </c>
      <c r="BM59" s="10"/>
      <c r="BN59" s="10">
        <v>6308.75</v>
      </c>
      <c r="BO59" s="10">
        <v>4637.94</v>
      </c>
      <c r="BP59" s="10">
        <v>805.09</v>
      </c>
      <c r="BQ59" s="10"/>
      <c r="BR59" s="10">
        <v>841.92</v>
      </c>
      <c r="BS59" s="10">
        <v>66.35</v>
      </c>
      <c r="BT59" s="10">
        <v>9.24</v>
      </c>
      <c r="BU59" s="10"/>
      <c r="BV59" s="10">
        <v>132.56</v>
      </c>
      <c r="BW59" s="10">
        <v>7410.66</v>
      </c>
      <c r="BX59" s="10">
        <v>28.03</v>
      </c>
      <c r="BY59" s="10">
        <v>6850.32</v>
      </c>
      <c r="BZ59" s="10">
        <v>4038.2</v>
      </c>
      <c r="CA59" s="10">
        <v>3192.04</v>
      </c>
    </row>
    <row r="60" spans="1:79" ht="12">
      <c r="A60" s="2"/>
      <c r="B60" s="1">
        <v>1990</v>
      </c>
      <c r="C60" s="5">
        <v>10370</v>
      </c>
      <c r="D60" s="5">
        <v>10370</v>
      </c>
      <c r="E60" s="5">
        <v>8917</v>
      </c>
      <c r="F60" s="5">
        <v>5948</v>
      </c>
      <c r="G60" s="5">
        <v>4461</v>
      </c>
      <c r="H60" s="5">
        <v>395</v>
      </c>
      <c r="I60" s="5">
        <v>1847</v>
      </c>
      <c r="J60" s="5">
        <v>1065</v>
      </c>
      <c r="K60" s="5"/>
      <c r="L60" s="5">
        <v>567</v>
      </c>
      <c r="M60" s="5">
        <v>66</v>
      </c>
      <c r="N60" s="5">
        <v>723</v>
      </c>
      <c r="O60" s="5">
        <v>1234</v>
      </c>
      <c r="P60" s="5">
        <v>72</v>
      </c>
      <c r="Q60" s="5">
        <v>2</v>
      </c>
      <c r="R60" s="5"/>
      <c r="S60" s="5">
        <v>24</v>
      </c>
      <c r="T60" s="5">
        <v>1816</v>
      </c>
      <c r="U60" s="5">
        <v>1769</v>
      </c>
      <c r="V60" s="5">
        <v>275</v>
      </c>
      <c r="W60" s="5">
        <v>64</v>
      </c>
      <c r="X60" s="5">
        <v>4838</v>
      </c>
      <c r="Y60" s="5">
        <v>174</v>
      </c>
      <c r="Z60" s="10">
        <v>7104</v>
      </c>
      <c r="AA60" s="5">
        <v>7104</v>
      </c>
      <c r="AB60" s="5">
        <v>6375</v>
      </c>
      <c r="AC60" s="5">
        <v>1760</v>
      </c>
      <c r="AD60" s="5"/>
      <c r="AE60" s="5">
        <v>1595</v>
      </c>
      <c r="AF60" s="5">
        <v>511</v>
      </c>
      <c r="AG60" s="5">
        <v>43</v>
      </c>
      <c r="AH60" s="5">
        <v>3826</v>
      </c>
      <c r="AI60" s="5">
        <v>3826</v>
      </c>
      <c r="AJ60" s="5">
        <v>1081</v>
      </c>
      <c r="AK60" s="5">
        <v>40</v>
      </c>
      <c r="AL60" s="5">
        <v>2327</v>
      </c>
      <c r="AM60" s="5">
        <v>1965</v>
      </c>
      <c r="AN60" s="5">
        <v>9410</v>
      </c>
      <c r="AO60" s="5"/>
      <c r="AP60" s="10">
        <v>64405.01</v>
      </c>
      <c r="AQ60" s="10">
        <v>48858.6</v>
      </c>
      <c r="AR60" s="10">
        <v>35211.59</v>
      </c>
      <c r="AS60" s="10">
        <v>15481.23</v>
      </c>
      <c r="AT60" s="10">
        <v>9189.45</v>
      </c>
      <c r="AU60" s="10">
        <v>1352.87</v>
      </c>
      <c r="AV60" s="10">
        <v>2831.34</v>
      </c>
      <c r="AW60" s="10">
        <v>624.59</v>
      </c>
      <c r="AX60" s="10"/>
      <c r="AY60" s="10">
        <v>1482.98</v>
      </c>
      <c r="AZ60" s="10">
        <v>54.88</v>
      </c>
      <c r="BA60" s="10">
        <v>205.34</v>
      </c>
      <c r="BB60" s="10">
        <v>3326.06</v>
      </c>
      <c r="BC60" s="10">
        <v>116.26</v>
      </c>
      <c r="BD60" s="10">
        <v>13</v>
      </c>
      <c r="BE60" s="10"/>
      <c r="BF60" s="10">
        <v>71.6</v>
      </c>
      <c r="BG60" s="10">
        <v>1162.55</v>
      </c>
      <c r="BH60" s="10">
        <v>1104.91</v>
      </c>
      <c r="BI60" s="10">
        <v>57.64</v>
      </c>
      <c r="BJ60" s="10">
        <v>59.01</v>
      </c>
      <c r="BK60" s="10">
        <v>14296.44</v>
      </c>
      <c r="BL60" s="10">
        <v>308.06</v>
      </c>
      <c r="BM60" s="10"/>
      <c r="BN60" s="10">
        <v>6132.12</v>
      </c>
      <c r="BO60" s="10">
        <v>4042.05</v>
      </c>
      <c r="BP60" s="10">
        <v>706.85</v>
      </c>
      <c r="BQ60" s="10"/>
      <c r="BR60" s="10">
        <v>1324.15</v>
      </c>
      <c r="BS60" s="10">
        <v>92.2</v>
      </c>
      <c r="BT60" s="10">
        <v>53.09</v>
      </c>
      <c r="BU60" s="10"/>
      <c r="BV60" s="10">
        <v>203.54</v>
      </c>
      <c r="BW60" s="10">
        <v>7311.35</v>
      </c>
      <c r="BX60" s="10">
        <v>48.34</v>
      </c>
      <c r="BY60" s="10">
        <v>7990.32</v>
      </c>
      <c r="BZ60" s="10">
        <v>3532.68</v>
      </c>
      <c r="CA60" s="10">
        <v>3975.07</v>
      </c>
    </row>
    <row r="61" spans="1:79" ht="12">
      <c r="A61" s="2"/>
      <c r="B61" s="1">
        <v>2000</v>
      </c>
      <c r="C61" s="5">
        <v>7717</v>
      </c>
      <c r="D61" s="5">
        <v>7714</v>
      </c>
      <c r="E61" s="5">
        <v>6192</v>
      </c>
      <c r="F61" s="5">
        <v>3800</v>
      </c>
      <c r="G61" s="5">
        <v>2542</v>
      </c>
      <c r="H61" s="5">
        <v>320</v>
      </c>
      <c r="I61" s="5">
        <v>1377</v>
      </c>
      <c r="J61" s="5">
        <v>501</v>
      </c>
      <c r="K61" s="5"/>
      <c r="L61" s="5">
        <v>305</v>
      </c>
      <c r="M61" s="5">
        <v>120</v>
      </c>
      <c r="N61" s="5">
        <v>337</v>
      </c>
      <c r="O61" s="5">
        <v>637</v>
      </c>
      <c r="P61" s="5">
        <v>170</v>
      </c>
      <c r="Q61" s="5"/>
      <c r="R61" s="5">
        <v>1</v>
      </c>
      <c r="S61" s="5">
        <v>119</v>
      </c>
      <c r="T61" s="5">
        <v>1474</v>
      </c>
      <c r="U61" s="5">
        <v>1416</v>
      </c>
      <c r="V61" s="5">
        <v>226</v>
      </c>
      <c r="W61" s="5">
        <v>35</v>
      </c>
      <c r="X61" s="5">
        <v>2826</v>
      </c>
      <c r="Y61" s="5">
        <v>323</v>
      </c>
      <c r="Z61" s="10">
        <v>5319</v>
      </c>
      <c r="AA61" s="5">
        <v>5319</v>
      </c>
      <c r="AB61" s="5">
        <v>4192</v>
      </c>
      <c r="AC61" s="5">
        <v>2730</v>
      </c>
      <c r="AD61" s="5"/>
      <c r="AE61" s="5">
        <v>1463</v>
      </c>
      <c r="AF61" s="5">
        <v>364</v>
      </c>
      <c r="AG61" s="5">
        <v>32</v>
      </c>
      <c r="AH61" s="5">
        <v>3581</v>
      </c>
      <c r="AI61" s="5">
        <v>3581</v>
      </c>
      <c r="AJ61" s="5">
        <v>1128</v>
      </c>
      <c r="AK61" s="5">
        <v>148</v>
      </c>
      <c r="AL61" s="5">
        <v>1975</v>
      </c>
      <c r="AM61" s="5">
        <v>1792</v>
      </c>
      <c r="AN61" s="5">
        <v>6955</v>
      </c>
      <c r="AO61" s="5"/>
      <c r="AP61" s="10">
        <v>56003.58</v>
      </c>
      <c r="AQ61" s="10">
        <v>43327.77</v>
      </c>
      <c r="AR61" s="10">
        <v>32489.9</v>
      </c>
      <c r="AS61" s="10">
        <v>12269.86</v>
      </c>
      <c r="AT61" s="10">
        <v>6790.04</v>
      </c>
      <c r="AU61" s="10">
        <v>1249.5</v>
      </c>
      <c r="AV61" s="10">
        <v>3148.44</v>
      </c>
      <c r="AW61" s="10">
        <v>293.84</v>
      </c>
      <c r="AX61" s="10"/>
      <c r="AY61" s="10">
        <v>788.04</v>
      </c>
      <c r="AZ61" s="10">
        <v>141.96</v>
      </c>
      <c r="BA61" s="10">
        <v>101.08</v>
      </c>
      <c r="BB61" s="10">
        <v>2537.22</v>
      </c>
      <c r="BC61" s="10">
        <v>831.64</v>
      </c>
      <c r="BD61" s="10"/>
      <c r="BE61" s="10">
        <v>0.54</v>
      </c>
      <c r="BF61" s="10">
        <v>742.21</v>
      </c>
      <c r="BG61" s="10">
        <v>1173.82</v>
      </c>
      <c r="BH61" s="10">
        <v>1086.19</v>
      </c>
      <c r="BI61" s="10">
        <v>87.63</v>
      </c>
      <c r="BJ61" s="10">
        <v>26.61</v>
      </c>
      <c r="BK61" s="10">
        <v>14391.22</v>
      </c>
      <c r="BL61" s="10">
        <v>645.74</v>
      </c>
      <c r="BM61" s="10"/>
      <c r="BN61" s="10">
        <v>5518.97</v>
      </c>
      <c r="BO61" s="10">
        <v>3176.27</v>
      </c>
      <c r="BP61" s="10">
        <v>1405.2</v>
      </c>
      <c r="BQ61" s="10"/>
      <c r="BR61" s="10">
        <v>886.86</v>
      </c>
      <c r="BS61" s="10">
        <v>44.66</v>
      </c>
      <c r="BT61" s="10">
        <v>42.16</v>
      </c>
      <c r="BU61" s="10"/>
      <c r="BV61" s="10">
        <v>203.04</v>
      </c>
      <c r="BW61" s="10">
        <v>5115.86</v>
      </c>
      <c r="BX61" s="10">
        <v>426.07</v>
      </c>
      <c r="BY61" s="10">
        <v>6754.83</v>
      </c>
      <c r="BZ61" s="10">
        <v>3028.26</v>
      </c>
      <c r="CA61" s="10">
        <v>2466.65</v>
      </c>
    </row>
    <row r="62" spans="1:79" ht="12">
      <c r="A62" s="2"/>
      <c r="B62" s="1">
        <v>2010</v>
      </c>
      <c r="C62" s="5">
        <v>4426</v>
      </c>
      <c r="D62" s="5">
        <v>4426</v>
      </c>
      <c r="E62" s="5">
        <v>3594</v>
      </c>
      <c r="F62" s="5">
        <v>2051</v>
      </c>
      <c r="G62" s="5">
        <v>1385</v>
      </c>
      <c r="H62" s="5">
        <v>376</v>
      </c>
      <c r="I62" s="5">
        <v>757</v>
      </c>
      <c r="J62" s="5">
        <v>177</v>
      </c>
      <c r="K62" s="5"/>
      <c r="L62" s="5">
        <v>216</v>
      </c>
      <c r="M62" s="5">
        <v>159</v>
      </c>
      <c r="N62" s="5">
        <v>138</v>
      </c>
      <c r="O62" s="5">
        <v>1</v>
      </c>
      <c r="P62" s="5">
        <v>202</v>
      </c>
      <c r="Q62" s="5"/>
      <c r="R62" s="5"/>
      <c r="S62" s="5">
        <v>116</v>
      </c>
      <c r="T62" s="5">
        <v>604</v>
      </c>
      <c r="U62" s="5">
        <v>579</v>
      </c>
      <c r="V62" s="5">
        <v>130</v>
      </c>
      <c r="W62" s="5">
        <v>42</v>
      </c>
      <c r="X62" s="5">
        <v>1806</v>
      </c>
      <c r="Y62" s="5">
        <v>467</v>
      </c>
      <c r="Z62" s="10">
        <v>2852</v>
      </c>
      <c r="AA62" s="5">
        <v>2852</v>
      </c>
      <c r="AB62" s="5">
        <v>1755</v>
      </c>
      <c r="AC62" s="5">
        <v>2045</v>
      </c>
      <c r="AD62" s="5"/>
      <c r="AE62" s="5">
        <v>553</v>
      </c>
      <c r="AF62" s="5">
        <v>127</v>
      </c>
      <c r="AG62" s="5">
        <v>26</v>
      </c>
      <c r="AH62" s="5">
        <v>2265</v>
      </c>
      <c r="AI62" s="5">
        <v>2265</v>
      </c>
      <c r="AJ62" s="5">
        <v>612</v>
      </c>
      <c r="AK62" s="5">
        <v>76</v>
      </c>
      <c r="AL62" s="5">
        <v>1207</v>
      </c>
      <c r="AM62" s="5">
        <v>914</v>
      </c>
      <c r="AN62" s="5">
        <v>4019</v>
      </c>
      <c r="AO62" s="5"/>
      <c r="AP62" s="10">
        <v>47288.74</v>
      </c>
      <c r="AQ62" s="10">
        <v>35600.69</v>
      </c>
      <c r="AR62" s="10">
        <v>27692.95</v>
      </c>
      <c r="AS62" s="10">
        <v>9662.52</v>
      </c>
      <c r="AT62" s="10">
        <v>4489.82</v>
      </c>
      <c r="AU62" s="10">
        <v>2222.83</v>
      </c>
      <c r="AV62" s="10">
        <v>2072.6</v>
      </c>
      <c r="AW62" s="10">
        <v>176.6</v>
      </c>
      <c r="AX62" s="10"/>
      <c r="AY62" s="10">
        <v>700.67</v>
      </c>
      <c r="AZ62" s="10">
        <v>313.89</v>
      </c>
      <c r="BA62" s="10">
        <v>42.92</v>
      </c>
      <c r="BB62" s="10">
        <v>3.3</v>
      </c>
      <c r="BC62" s="10">
        <v>1091.1</v>
      </c>
      <c r="BD62" s="10"/>
      <c r="BE62" s="10"/>
      <c r="BF62" s="10">
        <v>616.06</v>
      </c>
      <c r="BG62" s="10">
        <v>1141.28</v>
      </c>
      <c r="BH62" s="10">
        <v>1081.01</v>
      </c>
      <c r="BI62" s="10">
        <v>60.27</v>
      </c>
      <c r="BJ62" s="10">
        <v>19.53</v>
      </c>
      <c r="BK62" s="10">
        <v>13723.83</v>
      </c>
      <c r="BL62" s="10">
        <v>814.85</v>
      </c>
      <c r="BM62" s="10"/>
      <c r="BN62" s="10">
        <v>4708.59</v>
      </c>
      <c r="BO62" s="10">
        <v>2432.74</v>
      </c>
      <c r="BP62" s="10">
        <v>1565.92</v>
      </c>
      <c r="BQ62" s="10"/>
      <c r="BR62" s="10">
        <v>668.06</v>
      </c>
      <c r="BS62" s="10">
        <v>24.86</v>
      </c>
      <c r="BT62" s="10">
        <v>39</v>
      </c>
      <c r="BU62" s="10"/>
      <c r="BV62" s="10">
        <v>194.45</v>
      </c>
      <c r="BW62" s="10">
        <v>3004.7</v>
      </c>
      <c r="BX62" s="10">
        <v>331.16</v>
      </c>
      <c r="BY62" s="10">
        <v>6842.35</v>
      </c>
      <c r="BZ62" s="10">
        <v>1564.04</v>
      </c>
      <c r="CA62" s="10">
        <v>2950.5</v>
      </c>
    </row>
    <row r="63" spans="1:79" ht="12">
      <c r="A63" s="3"/>
      <c r="B63" s="4"/>
      <c r="C63" s="6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">
      <c r="A64" s="2" t="s">
        <v>12</v>
      </c>
      <c r="B64" s="1">
        <v>1982</v>
      </c>
      <c r="C64" s="5">
        <f>C19+C24+C29+C34+C39+C44+C49+C54+C59</f>
        <v>170276</v>
      </c>
      <c r="D64" s="5">
        <f aca="true" t="shared" si="0" ref="D64:AN64">D19+D24+D29+D34+D39+D44+D49+D54+D59</f>
        <v>170202</v>
      </c>
      <c r="E64" s="5">
        <f t="shared" si="0"/>
        <v>141874</v>
      </c>
      <c r="F64" s="5">
        <f t="shared" si="0"/>
        <v>98198</v>
      </c>
      <c r="G64" s="5">
        <f t="shared" si="0"/>
        <v>82310</v>
      </c>
      <c r="H64" s="5">
        <f t="shared" si="0"/>
        <v>5391</v>
      </c>
      <c r="I64" s="5">
        <f t="shared" si="0"/>
        <v>16054</v>
      </c>
      <c r="J64" s="5">
        <f t="shared" si="0"/>
        <v>21232</v>
      </c>
      <c r="K64" s="5">
        <f t="shared" si="0"/>
        <v>470</v>
      </c>
      <c r="L64" s="5">
        <f t="shared" si="0"/>
        <v>2148</v>
      </c>
      <c r="M64" s="5">
        <f t="shared" si="0"/>
        <v>527</v>
      </c>
      <c r="N64" s="5">
        <f t="shared" si="0"/>
        <v>9240</v>
      </c>
      <c r="O64" s="5">
        <f t="shared" si="0"/>
        <v>32146</v>
      </c>
      <c r="P64" s="5">
        <f t="shared" si="0"/>
        <v>381</v>
      </c>
      <c r="Q64" s="5">
        <f t="shared" si="0"/>
        <v>2</v>
      </c>
      <c r="R64" s="5">
        <f t="shared" si="0"/>
        <v>3</v>
      </c>
      <c r="S64" s="5">
        <f t="shared" si="0"/>
        <v>333</v>
      </c>
      <c r="T64" s="5">
        <f t="shared" si="0"/>
        <v>26146</v>
      </c>
      <c r="U64" s="5">
        <f t="shared" si="0"/>
        <v>25777</v>
      </c>
      <c r="V64" s="5">
        <f t="shared" si="0"/>
        <v>1799</v>
      </c>
      <c r="W64" s="5">
        <f t="shared" si="0"/>
        <v>3074</v>
      </c>
      <c r="X64" s="5">
        <f t="shared" si="0"/>
        <v>95456</v>
      </c>
      <c r="Y64" s="5">
        <f t="shared" si="0"/>
        <v>1371</v>
      </c>
      <c r="Z64" s="5"/>
      <c r="AA64" s="5">
        <f t="shared" si="0"/>
        <v>94701</v>
      </c>
      <c r="AB64" s="5">
        <f t="shared" si="0"/>
        <v>96478</v>
      </c>
      <c r="AC64" s="5">
        <f t="shared" si="0"/>
        <v>3395</v>
      </c>
      <c r="AD64" s="5">
        <f t="shared" si="0"/>
        <v>0</v>
      </c>
      <c r="AE64" s="5">
        <f t="shared" si="0"/>
        <v>44049</v>
      </c>
      <c r="AF64" s="5">
        <f t="shared" si="0"/>
        <v>15858</v>
      </c>
      <c r="AG64" s="5">
        <f t="shared" si="0"/>
        <v>503</v>
      </c>
      <c r="AH64" s="5"/>
      <c r="AI64" s="5">
        <f t="shared" si="0"/>
        <v>52536</v>
      </c>
      <c r="AJ64" s="5">
        <f t="shared" si="0"/>
        <v>30973</v>
      </c>
      <c r="AK64" s="5">
        <f t="shared" si="0"/>
        <v>2592</v>
      </c>
      <c r="AL64" s="5">
        <f t="shared" si="0"/>
        <v>50068</v>
      </c>
      <c r="AM64" s="5">
        <f t="shared" si="0"/>
        <v>26609</v>
      </c>
      <c r="AN64" s="5">
        <f t="shared" si="0"/>
        <v>164341</v>
      </c>
      <c r="AO64" s="5"/>
      <c r="AP64" s="10">
        <f>AP19+AP24+AP29+AP34+AP39+AP44+AP49+AP54+AP59</f>
        <v>1760278.58</v>
      </c>
      <c r="AQ64" s="10">
        <f aca="true" t="shared" si="1" ref="AQ64:CA64">AQ19+AQ24+AQ29+AQ34+AQ39+AQ44+AQ49+AQ54+AQ59</f>
        <v>1290712.11</v>
      </c>
      <c r="AR64" s="10">
        <f t="shared" si="1"/>
        <v>949343.39</v>
      </c>
      <c r="AS64" s="10">
        <f t="shared" si="1"/>
        <v>380532.92</v>
      </c>
      <c r="AT64" s="10">
        <f t="shared" si="1"/>
        <v>255364.78</v>
      </c>
      <c r="AU64" s="10">
        <f t="shared" si="1"/>
        <v>24637.949999999997</v>
      </c>
      <c r="AV64" s="10">
        <f t="shared" si="1"/>
        <v>28418.170000000002</v>
      </c>
      <c r="AW64" s="10">
        <f t="shared" si="1"/>
        <v>62157.19</v>
      </c>
      <c r="AX64" s="10">
        <f t="shared" si="1"/>
        <v>5663.23</v>
      </c>
      <c r="AY64" s="10">
        <f t="shared" si="1"/>
        <v>4291.599999999999</v>
      </c>
      <c r="AZ64" s="10">
        <f t="shared" si="1"/>
        <v>621.54</v>
      </c>
      <c r="BA64" s="10">
        <f t="shared" si="1"/>
        <v>5229.46</v>
      </c>
      <c r="BB64" s="10">
        <f t="shared" si="1"/>
        <v>117823.98</v>
      </c>
      <c r="BC64" s="10">
        <f t="shared" si="1"/>
        <v>1101.33</v>
      </c>
      <c r="BD64" s="10">
        <f t="shared" si="1"/>
        <v>14.5</v>
      </c>
      <c r="BE64" s="10">
        <f t="shared" si="1"/>
        <v>16.53</v>
      </c>
      <c r="BF64" s="10">
        <f t="shared" si="1"/>
        <v>960.58</v>
      </c>
      <c r="BG64" s="10">
        <f t="shared" si="1"/>
        <v>30945.65</v>
      </c>
      <c r="BH64" s="10">
        <f t="shared" si="1"/>
        <v>29819.309999999998</v>
      </c>
      <c r="BI64" s="10">
        <f t="shared" si="1"/>
        <v>1126.3400000000001</v>
      </c>
      <c r="BJ64" s="10">
        <f t="shared" si="1"/>
        <v>5734.31</v>
      </c>
      <c r="BK64" s="10">
        <f t="shared" si="1"/>
        <v>405138.42</v>
      </c>
      <c r="BL64" s="10">
        <f t="shared" si="1"/>
        <v>2208.28</v>
      </c>
      <c r="BM64" s="10"/>
      <c r="BN64" s="10">
        <f t="shared" si="1"/>
        <v>160549.47</v>
      </c>
      <c r="BO64" s="10">
        <f t="shared" si="1"/>
        <v>85795.1</v>
      </c>
      <c r="BP64" s="10">
        <f t="shared" si="1"/>
        <v>1475.4099999999999</v>
      </c>
      <c r="BQ64" s="10">
        <f t="shared" si="1"/>
        <v>0</v>
      </c>
      <c r="BR64" s="10">
        <f t="shared" si="1"/>
        <v>100068.81999999999</v>
      </c>
      <c r="BS64" s="10">
        <f t="shared" si="1"/>
        <v>19552.149999999998</v>
      </c>
      <c r="BT64" s="10">
        <f t="shared" si="1"/>
        <v>1351.1200000000001</v>
      </c>
      <c r="BU64" s="10"/>
      <c r="BV64" s="10">
        <f t="shared" si="1"/>
        <v>1220.9799999999998</v>
      </c>
      <c r="BW64" s="10">
        <f t="shared" si="1"/>
        <v>151333.34</v>
      </c>
      <c r="BX64" s="10">
        <f t="shared" si="1"/>
        <v>9342.720000000001</v>
      </c>
      <c r="BY64" s="10">
        <f t="shared" si="1"/>
        <v>274246.85000000003</v>
      </c>
      <c r="BZ64" s="10">
        <f t="shared" si="1"/>
        <v>49569.20999999999</v>
      </c>
      <c r="CA64" s="10">
        <f t="shared" si="1"/>
        <v>136407.69</v>
      </c>
    </row>
    <row r="65" spans="1:79" ht="12">
      <c r="A65" s="2"/>
      <c r="B65" s="1">
        <v>1990</v>
      </c>
      <c r="C65" s="5">
        <f>C20+C25+C30+C35+C40+C45+C50+C55+C60</f>
        <v>147516</v>
      </c>
      <c r="D65" s="5">
        <f aca="true" t="shared" si="2" ref="D65:AN65">D20+D25+D30+D35+D40+D45+D50+D55+D60</f>
        <v>147480</v>
      </c>
      <c r="E65" s="5">
        <f t="shared" si="2"/>
        <v>116324</v>
      </c>
      <c r="F65" s="5">
        <f t="shared" si="2"/>
        <v>74791</v>
      </c>
      <c r="G65" s="5">
        <f t="shared" si="2"/>
        <v>53497</v>
      </c>
      <c r="H65" s="5">
        <f t="shared" si="2"/>
        <v>10361</v>
      </c>
      <c r="I65" s="5">
        <f t="shared" si="2"/>
        <v>14175</v>
      </c>
      <c r="J65" s="5">
        <f t="shared" si="2"/>
        <v>18809</v>
      </c>
      <c r="K65" s="5">
        <f t="shared" si="2"/>
        <v>385</v>
      </c>
      <c r="L65" s="5">
        <f t="shared" si="2"/>
        <v>2385</v>
      </c>
      <c r="M65" s="5">
        <f t="shared" si="2"/>
        <v>476</v>
      </c>
      <c r="N65" s="5">
        <f t="shared" si="2"/>
        <v>6234</v>
      </c>
      <c r="O65" s="5">
        <f t="shared" si="2"/>
        <v>25181</v>
      </c>
      <c r="P65" s="5">
        <f t="shared" si="2"/>
        <v>10600</v>
      </c>
      <c r="Q65" s="5">
        <f t="shared" si="2"/>
        <v>24</v>
      </c>
      <c r="R65" s="5">
        <f t="shared" si="2"/>
        <v>0</v>
      </c>
      <c r="S65" s="5">
        <f t="shared" si="2"/>
        <v>10429</v>
      </c>
      <c r="T65" s="5">
        <f t="shared" si="2"/>
        <v>16962</v>
      </c>
      <c r="U65" s="5">
        <f t="shared" si="2"/>
        <v>16405</v>
      </c>
      <c r="V65" s="5">
        <f t="shared" si="2"/>
        <v>2346</v>
      </c>
      <c r="W65" s="5">
        <f t="shared" si="2"/>
        <v>696</v>
      </c>
      <c r="X65" s="5">
        <f t="shared" si="2"/>
        <v>70348</v>
      </c>
      <c r="Y65" s="5">
        <f t="shared" si="2"/>
        <v>1868</v>
      </c>
      <c r="Z65" s="5"/>
      <c r="AA65" s="5">
        <f t="shared" si="2"/>
        <v>73727</v>
      </c>
      <c r="AB65" s="5">
        <f t="shared" si="2"/>
        <v>67924</v>
      </c>
      <c r="AC65" s="5">
        <f t="shared" si="2"/>
        <v>3063</v>
      </c>
      <c r="AD65" s="5">
        <f t="shared" si="2"/>
        <v>0</v>
      </c>
      <c r="AE65" s="5">
        <f t="shared" si="2"/>
        <v>41213</v>
      </c>
      <c r="AF65" s="5">
        <f t="shared" si="2"/>
        <v>13814</v>
      </c>
      <c r="AG65" s="5">
        <f t="shared" si="2"/>
        <v>774</v>
      </c>
      <c r="AH65" s="5"/>
      <c r="AI65" s="5">
        <f t="shared" si="2"/>
        <v>40947</v>
      </c>
      <c r="AJ65" s="5">
        <f t="shared" si="2"/>
        <v>27137</v>
      </c>
      <c r="AK65" s="5">
        <f t="shared" si="2"/>
        <v>1639</v>
      </c>
      <c r="AL65" s="5">
        <f t="shared" si="2"/>
        <v>44034</v>
      </c>
      <c r="AM65" s="5">
        <f t="shared" si="2"/>
        <v>21109</v>
      </c>
      <c r="AN65" s="5">
        <f t="shared" si="2"/>
        <v>142495</v>
      </c>
      <c r="AO65" s="5"/>
      <c r="AP65" s="10">
        <f>AP20+AP25+AP30+AP35+AP40+AP45+AP50+AP55+AP60</f>
        <v>1705816.2900000003</v>
      </c>
      <c r="AQ65" s="10">
        <f aca="true" t="shared" si="3" ref="AQ65:CA65">AQ20+AQ25+AQ30+AQ35+AQ40+AQ45+AQ50+AQ55+AQ60</f>
        <v>1249163.6800000004</v>
      </c>
      <c r="AR65" s="10">
        <f t="shared" si="3"/>
        <v>927397.0700000001</v>
      </c>
      <c r="AS65" s="10">
        <f t="shared" si="3"/>
        <v>348480.07</v>
      </c>
      <c r="AT65" s="10">
        <f t="shared" si="3"/>
        <v>186749.01</v>
      </c>
      <c r="AU65" s="10">
        <f t="shared" si="3"/>
        <v>53576.05</v>
      </c>
      <c r="AV65" s="10">
        <f t="shared" si="3"/>
        <v>33606.869999999995</v>
      </c>
      <c r="AW65" s="10">
        <f t="shared" si="3"/>
        <v>60359.659999999996</v>
      </c>
      <c r="AX65" s="10">
        <f t="shared" si="3"/>
        <v>5740.3099999999995</v>
      </c>
      <c r="AY65" s="10">
        <f t="shared" si="3"/>
        <v>8448.17</v>
      </c>
      <c r="AZ65" s="10">
        <f t="shared" si="3"/>
        <v>1850.4200000000003</v>
      </c>
      <c r="BA65" s="10">
        <f t="shared" si="3"/>
        <v>5023.39</v>
      </c>
      <c r="BB65" s="10">
        <f t="shared" si="3"/>
        <v>95282.88</v>
      </c>
      <c r="BC65" s="10">
        <f t="shared" si="3"/>
        <v>50270.82</v>
      </c>
      <c r="BD65" s="10">
        <f t="shared" si="3"/>
        <v>87.75</v>
      </c>
      <c r="BE65" s="10">
        <f t="shared" si="3"/>
        <v>0</v>
      </c>
      <c r="BF65" s="10">
        <f t="shared" si="3"/>
        <v>49730.200000000004</v>
      </c>
      <c r="BG65" s="10">
        <f t="shared" si="3"/>
        <v>40149.46</v>
      </c>
      <c r="BH65" s="10">
        <f t="shared" si="3"/>
        <v>37889.53</v>
      </c>
      <c r="BI65" s="10">
        <f t="shared" si="3"/>
        <v>2259.93</v>
      </c>
      <c r="BJ65" s="10">
        <f t="shared" si="3"/>
        <v>661.1099999999999</v>
      </c>
      <c r="BK65" s="10">
        <f t="shared" si="3"/>
        <v>371080.38</v>
      </c>
      <c r="BL65" s="10">
        <f t="shared" si="3"/>
        <v>7258.830000000001</v>
      </c>
      <c r="BM65" s="10"/>
      <c r="BN65" s="10">
        <f t="shared" si="3"/>
        <v>152135.90000000002</v>
      </c>
      <c r="BO65" s="10">
        <f t="shared" si="3"/>
        <v>67745.76</v>
      </c>
      <c r="BP65" s="10">
        <f t="shared" si="3"/>
        <v>1306.0300000000002</v>
      </c>
      <c r="BQ65" s="10">
        <f t="shared" si="3"/>
        <v>0</v>
      </c>
      <c r="BR65" s="10">
        <f t="shared" si="3"/>
        <v>108849.56</v>
      </c>
      <c r="BS65" s="10">
        <f t="shared" si="3"/>
        <v>13773.320000000003</v>
      </c>
      <c r="BT65" s="10">
        <f t="shared" si="3"/>
        <v>1744.25</v>
      </c>
      <c r="BU65" s="10"/>
      <c r="BV65" s="10">
        <f t="shared" si="3"/>
        <v>1432.33</v>
      </c>
      <c r="BW65" s="10">
        <f t="shared" si="3"/>
        <v>140532.45</v>
      </c>
      <c r="BX65" s="10">
        <f t="shared" si="3"/>
        <v>7630.920000000001</v>
      </c>
      <c r="BY65" s="10">
        <f t="shared" si="3"/>
        <v>266930.37</v>
      </c>
      <c r="BZ65" s="10">
        <f t="shared" si="3"/>
        <v>48550.03</v>
      </c>
      <c r="CA65" s="10">
        <f t="shared" si="3"/>
        <v>133541.29</v>
      </c>
    </row>
    <row r="66" spans="1:79" ht="12">
      <c r="A66" s="2"/>
      <c r="B66" s="1">
        <v>2000</v>
      </c>
      <c r="C66" s="5">
        <f>C21+C26+C31+C36+C41+C46+C51+C56+C61</f>
        <v>105887</v>
      </c>
      <c r="D66" s="5">
        <f aca="true" t="shared" si="4" ref="D66:AN66">D21+D26+D31+D36+D41+D46+D51+D56+D61</f>
        <v>105836</v>
      </c>
      <c r="E66" s="5">
        <f t="shared" si="4"/>
        <v>80468</v>
      </c>
      <c r="F66" s="5">
        <f t="shared" si="4"/>
        <v>53052</v>
      </c>
      <c r="G66" s="5">
        <f t="shared" si="4"/>
        <v>33311</v>
      </c>
      <c r="H66" s="5">
        <f t="shared" si="4"/>
        <v>4085</v>
      </c>
      <c r="I66" s="5">
        <f t="shared" si="4"/>
        <v>10991</v>
      </c>
      <c r="J66" s="5">
        <f t="shared" si="4"/>
        <v>18817</v>
      </c>
      <c r="K66" s="5">
        <f t="shared" si="4"/>
        <v>393</v>
      </c>
      <c r="L66" s="5">
        <f t="shared" si="4"/>
        <v>6705</v>
      </c>
      <c r="M66" s="5">
        <f t="shared" si="4"/>
        <v>1002</v>
      </c>
      <c r="N66" s="5">
        <f t="shared" si="4"/>
        <v>3469</v>
      </c>
      <c r="O66" s="5">
        <f t="shared" si="4"/>
        <v>15024</v>
      </c>
      <c r="P66" s="5">
        <f t="shared" si="4"/>
        <v>5976</v>
      </c>
      <c r="Q66" s="5">
        <f t="shared" si="4"/>
        <v>5</v>
      </c>
      <c r="R66" s="5">
        <f t="shared" si="4"/>
        <v>26</v>
      </c>
      <c r="S66" s="5">
        <f t="shared" si="4"/>
        <v>5733</v>
      </c>
      <c r="T66" s="5">
        <f t="shared" si="4"/>
        <v>11650</v>
      </c>
      <c r="U66" s="5">
        <f t="shared" si="4"/>
        <v>11285</v>
      </c>
      <c r="V66" s="5">
        <f t="shared" si="4"/>
        <v>1403</v>
      </c>
      <c r="W66" s="5">
        <f t="shared" si="4"/>
        <v>645</v>
      </c>
      <c r="X66" s="5">
        <f t="shared" si="4"/>
        <v>39956</v>
      </c>
      <c r="Y66" s="5">
        <f t="shared" si="4"/>
        <v>8880</v>
      </c>
      <c r="Z66" s="5"/>
      <c r="AA66" s="5">
        <f t="shared" si="4"/>
        <v>51737</v>
      </c>
      <c r="AB66" s="5">
        <f t="shared" si="4"/>
        <v>44599</v>
      </c>
      <c r="AC66" s="5">
        <f t="shared" si="4"/>
        <v>5058</v>
      </c>
      <c r="AD66" s="5">
        <f t="shared" si="4"/>
        <v>0</v>
      </c>
      <c r="AE66" s="5">
        <f t="shared" si="4"/>
        <v>30603</v>
      </c>
      <c r="AF66" s="5">
        <f t="shared" si="4"/>
        <v>7055</v>
      </c>
      <c r="AG66" s="5">
        <f t="shared" si="4"/>
        <v>764</v>
      </c>
      <c r="AH66" s="5"/>
      <c r="AI66" s="5">
        <f t="shared" si="4"/>
        <v>32772</v>
      </c>
      <c r="AJ66" s="5">
        <f t="shared" si="4"/>
        <v>22120</v>
      </c>
      <c r="AK66" s="5">
        <f t="shared" si="4"/>
        <v>2361</v>
      </c>
      <c r="AL66" s="5">
        <f t="shared" si="4"/>
        <v>31085</v>
      </c>
      <c r="AM66" s="5">
        <f t="shared" si="4"/>
        <v>16475</v>
      </c>
      <c r="AN66" s="5">
        <f t="shared" si="4"/>
        <v>101592</v>
      </c>
      <c r="AO66" s="5"/>
      <c r="AP66" s="10">
        <f>AP21+AP26+AP31+AP36+AP41+AP46+AP51+AP56+AP61</f>
        <v>1462478.8699999999</v>
      </c>
      <c r="AQ66" s="10">
        <f aca="true" t="shared" si="5" ref="AQ66:CA66">AQ21+AQ26+AQ31+AQ36+AQ41+AQ46+AQ51+AQ56+AQ61</f>
        <v>1129279.56</v>
      </c>
      <c r="AR66" s="10">
        <f t="shared" si="5"/>
        <v>859635.9400000001</v>
      </c>
      <c r="AS66" s="10">
        <f t="shared" si="5"/>
        <v>363776.43999999994</v>
      </c>
      <c r="AT66" s="10">
        <f t="shared" si="5"/>
        <v>160066.85</v>
      </c>
      <c r="AU66" s="10">
        <f t="shared" si="5"/>
        <v>24235.13</v>
      </c>
      <c r="AV66" s="10">
        <f t="shared" si="5"/>
        <v>39184.64000000001</v>
      </c>
      <c r="AW66" s="10">
        <f t="shared" si="5"/>
        <v>104131.63</v>
      </c>
      <c r="AX66" s="10">
        <f t="shared" si="5"/>
        <v>7865.15</v>
      </c>
      <c r="AY66" s="10">
        <f t="shared" si="5"/>
        <v>28293.040000000005</v>
      </c>
      <c r="AZ66" s="10">
        <f t="shared" si="5"/>
        <v>3961.89</v>
      </c>
      <c r="BA66" s="10">
        <f t="shared" si="5"/>
        <v>4877.45</v>
      </c>
      <c r="BB66" s="10">
        <f t="shared" si="5"/>
        <v>71530.93999999999</v>
      </c>
      <c r="BC66" s="10">
        <f t="shared" si="5"/>
        <v>47710.57</v>
      </c>
      <c r="BD66" s="10">
        <f t="shared" si="5"/>
        <v>30.58</v>
      </c>
      <c r="BE66" s="10">
        <f t="shared" si="5"/>
        <v>100.66000000000001</v>
      </c>
      <c r="BF66" s="10">
        <f t="shared" si="5"/>
        <v>46995.43</v>
      </c>
      <c r="BG66" s="10">
        <f t="shared" si="5"/>
        <v>43920.17</v>
      </c>
      <c r="BH66" s="10">
        <f t="shared" si="5"/>
        <v>42658.549999999996</v>
      </c>
      <c r="BI66" s="10">
        <f t="shared" si="5"/>
        <v>1261.62</v>
      </c>
      <c r="BJ66" s="10">
        <f t="shared" si="5"/>
        <v>487.09000000000003</v>
      </c>
      <c r="BK66" s="10">
        <f t="shared" si="5"/>
        <v>284987.37999999995</v>
      </c>
      <c r="BL66" s="10">
        <f t="shared" si="5"/>
        <v>31896.93</v>
      </c>
      <c r="BM66" s="10"/>
      <c r="BN66" s="10">
        <f t="shared" si="5"/>
        <v>131510.91999999998</v>
      </c>
      <c r="BO66" s="10">
        <f t="shared" si="5"/>
        <v>60072.09</v>
      </c>
      <c r="BP66" s="10">
        <f t="shared" si="5"/>
        <v>2642.77</v>
      </c>
      <c r="BQ66" s="10">
        <f t="shared" si="5"/>
        <v>0</v>
      </c>
      <c r="BR66" s="10">
        <f t="shared" si="5"/>
        <v>86040.6</v>
      </c>
      <c r="BS66" s="10">
        <f t="shared" si="5"/>
        <v>5929.03</v>
      </c>
      <c r="BT66" s="10">
        <f t="shared" si="5"/>
        <v>2150.81</v>
      </c>
      <c r="BU66" s="10"/>
      <c r="BV66" s="10">
        <f t="shared" si="5"/>
        <v>1355.28</v>
      </c>
      <c r="BW66" s="10">
        <f t="shared" si="5"/>
        <v>116998.93000000001</v>
      </c>
      <c r="BX66" s="10">
        <f t="shared" si="5"/>
        <v>9124.23</v>
      </c>
      <c r="BY66" s="10">
        <f t="shared" si="5"/>
        <v>186416.99000000002</v>
      </c>
      <c r="BZ66" s="10">
        <f t="shared" si="5"/>
        <v>41115.49</v>
      </c>
      <c r="CA66" s="10">
        <f t="shared" si="5"/>
        <v>96542.6</v>
      </c>
    </row>
    <row r="67" spans="1:79" ht="12">
      <c r="A67" s="2"/>
      <c r="B67" s="1">
        <v>2010</v>
      </c>
      <c r="C67" s="5">
        <f>C22+C27+C32+C37+C42+C47+C52+C57+C62</f>
        <v>72997</v>
      </c>
      <c r="D67" s="5">
        <f aca="true" t="shared" si="6" ref="D67:AN67">D22+D27+D32+D37+D42+D47+D52+D57+D62</f>
        <v>72958</v>
      </c>
      <c r="E67" s="5">
        <f t="shared" si="6"/>
        <v>56547</v>
      </c>
      <c r="F67" s="5">
        <f t="shared" si="6"/>
        <v>36382</v>
      </c>
      <c r="G67" s="5">
        <f t="shared" si="6"/>
        <v>22841</v>
      </c>
      <c r="H67" s="5">
        <f t="shared" si="6"/>
        <v>7519</v>
      </c>
      <c r="I67" s="5">
        <f t="shared" si="6"/>
        <v>5369</v>
      </c>
      <c r="J67" s="5">
        <f t="shared" si="6"/>
        <v>11887</v>
      </c>
      <c r="K67" s="5">
        <f t="shared" si="6"/>
        <v>300</v>
      </c>
      <c r="L67" s="5">
        <f t="shared" si="6"/>
        <v>5052</v>
      </c>
      <c r="M67" s="5">
        <f t="shared" si="6"/>
        <v>1101</v>
      </c>
      <c r="N67" s="5">
        <f t="shared" si="6"/>
        <v>1855</v>
      </c>
      <c r="O67" s="5">
        <f t="shared" si="6"/>
        <v>3306</v>
      </c>
      <c r="P67" s="5">
        <f t="shared" si="6"/>
        <v>3488</v>
      </c>
      <c r="Q67" s="5">
        <f t="shared" si="6"/>
        <v>3</v>
      </c>
      <c r="R67" s="5">
        <f t="shared" si="6"/>
        <v>4</v>
      </c>
      <c r="S67" s="5">
        <f t="shared" si="6"/>
        <v>3046</v>
      </c>
      <c r="T67" s="5">
        <f t="shared" si="6"/>
        <v>7418</v>
      </c>
      <c r="U67" s="5">
        <f t="shared" si="6"/>
        <v>7112</v>
      </c>
      <c r="V67" s="5">
        <f t="shared" si="6"/>
        <v>1113</v>
      </c>
      <c r="W67" s="5">
        <f t="shared" si="6"/>
        <v>507</v>
      </c>
      <c r="X67" s="5">
        <f t="shared" si="6"/>
        <v>27502</v>
      </c>
      <c r="Y67" s="5">
        <f t="shared" si="6"/>
        <v>5017</v>
      </c>
      <c r="Z67" s="5"/>
      <c r="AA67" s="5">
        <f t="shared" si="6"/>
        <v>31738</v>
      </c>
      <c r="AB67" s="5">
        <f t="shared" si="6"/>
        <v>25336</v>
      </c>
      <c r="AC67" s="5">
        <f t="shared" si="6"/>
        <v>4922</v>
      </c>
      <c r="AD67" s="5">
        <f t="shared" si="6"/>
        <v>0</v>
      </c>
      <c r="AE67" s="5">
        <f t="shared" si="6"/>
        <v>18355</v>
      </c>
      <c r="AF67" s="5">
        <f t="shared" si="6"/>
        <v>3947</v>
      </c>
      <c r="AG67" s="5">
        <f t="shared" si="6"/>
        <v>708</v>
      </c>
      <c r="AH67" s="5"/>
      <c r="AI67" s="5">
        <f t="shared" si="6"/>
        <v>22216</v>
      </c>
      <c r="AJ67" s="5">
        <f t="shared" si="6"/>
        <v>13752</v>
      </c>
      <c r="AK67" s="5">
        <f t="shared" si="6"/>
        <v>1380</v>
      </c>
      <c r="AL67" s="5">
        <f t="shared" si="6"/>
        <v>20310</v>
      </c>
      <c r="AM67" s="5">
        <f t="shared" si="6"/>
        <v>9886</v>
      </c>
      <c r="AN67" s="5">
        <f t="shared" si="6"/>
        <v>68272</v>
      </c>
      <c r="AO67" s="5"/>
      <c r="AP67" s="10">
        <f>AP22+AP27+AP32+AP37+AP42+AP47+AP52+AP57+AP62</f>
        <v>1360762.11</v>
      </c>
      <c r="AQ67" s="10">
        <f aca="true" t="shared" si="7" ref="AQ67:CA67">AQ22+AQ27+AQ32+AQ37+AQ42+AQ47+AQ52+AQ57+AQ62</f>
        <v>1064213.79</v>
      </c>
      <c r="AR67" s="10">
        <f t="shared" si="7"/>
        <v>830570.9899999999</v>
      </c>
      <c r="AS67" s="10">
        <f t="shared" si="7"/>
        <v>383526.91000000003</v>
      </c>
      <c r="AT67" s="10">
        <f t="shared" si="7"/>
        <v>153266.07000000004</v>
      </c>
      <c r="AU67" s="10">
        <f t="shared" si="7"/>
        <v>70485.93000000001</v>
      </c>
      <c r="AV67" s="10">
        <f t="shared" si="7"/>
        <v>22281.599999999995</v>
      </c>
      <c r="AW67" s="10">
        <f t="shared" si="7"/>
        <v>97628.83</v>
      </c>
      <c r="AX67" s="10">
        <f t="shared" si="7"/>
        <v>8126.889999999999</v>
      </c>
      <c r="AY67" s="10">
        <f t="shared" si="7"/>
        <v>31737.589999999997</v>
      </c>
      <c r="AZ67" s="10">
        <f t="shared" si="7"/>
        <v>5226.88</v>
      </c>
      <c r="BA67" s="10">
        <f t="shared" si="7"/>
        <v>5320.67</v>
      </c>
      <c r="BB67" s="10">
        <f t="shared" si="7"/>
        <v>25309.77</v>
      </c>
      <c r="BC67" s="10">
        <f t="shared" si="7"/>
        <v>32931.49</v>
      </c>
      <c r="BD67" s="10">
        <f t="shared" si="7"/>
        <v>92.32</v>
      </c>
      <c r="BE67" s="10">
        <f t="shared" si="7"/>
        <v>17.39</v>
      </c>
      <c r="BF67" s="10">
        <f t="shared" si="7"/>
        <v>30445.340000000004</v>
      </c>
      <c r="BG67" s="10">
        <f t="shared" si="7"/>
        <v>50304.53</v>
      </c>
      <c r="BH67" s="10">
        <f t="shared" si="7"/>
        <v>49159.4</v>
      </c>
      <c r="BI67" s="10">
        <f t="shared" si="7"/>
        <v>1145.1299999999999</v>
      </c>
      <c r="BJ67" s="10">
        <f t="shared" si="7"/>
        <v>452.5300000000001</v>
      </c>
      <c r="BK67" s="10">
        <f t="shared" si="7"/>
        <v>298676.66</v>
      </c>
      <c r="BL67" s="10">
        <f t="shared" si="7"/>
        <v>17637.539999999997</v>
      </c>
      <c r="BM67" s="10"/>
      <c r="BN67" s="10">
        <f t="shared" si="7"/>
        <v>114320.03</v>
      </c>
      <c r="BO67" s="10">
        <f t="shared" si="7"/>
        <v>55929.22999999999</v>
      </c>
      <c r="BP67" s="10">
        <f t="shared" si="7"/>
        <v>3813.8500000000004</v>
      </c>
      <c r="BQ67" s="10">
        <f t="shared" si="7"/>
        <v>0</v>
      </c>
      <c r="BR67" s="10">
        <f t="shared" si="7"/>
        <v>67454.31</v>
      </c>
      <c r="BS67" s="10">
        <f t="shared" si="7"/>
        <v>4514.859999999999</v>
      </c>
      <c r="BT67" s="10">
        <f t="shared" si="7"/>
        <v>2301.48</v>
      </c>
      <c r="BU67" s="10"/>
      <c r="BV67" s="10">
        <f t="shared" si="7"/>
        <v>1451</v>
      </c>
      <c r="BW67" s="10">
        <f t="shared" si="7"/>
        <v>102560.93</v>
      </c>
      <c r="BX67" s="10">
        <f t="shared" si="7"/>
        <v>6063.44</v>
      </c>
      <c r="BY67" s="10">
        <f t="shared" si="7"/>
        <v>165488.00000000003</v>
      </c>
      <c r="BZ67" s="10">
        <f t="shared" si="7"/>
        <v>34528.240000000005</v>
      </c>
      <c r="CA67" s="10">
        <f t="shared" si="7"/>
        <v>90468.64000000001</v>
      </c>
    </row>
    <row r="68" spans="1:79" ht="12">
      <c r="A68" s="3"/>
      <c r="B68" s="4"/>
      <c r="C68" s="6"/>
      <c r="D68" s="6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80" ht="12">
      <c r="A69" s="2" t="s">
        <v>2</v>
      </c>
      <c r="B69" s="1">
        <v>1982</v>
      </c>
      <c r="C69" s="5">
        <v>3124311</v>
      </c>
      <c r="D69" s="5">
        <v>3123551</v>
      </c>
      <c r="E69" s="5">
        <v>2036593</v>
      </c>
      <c r="F69" s="5">
        <v>1424393</v>
      </c>
      <c r="G69" s="5">
        <v>581994</v>
      </c>
      <c r="H69" s="5">
        <v>469854</v>
      </c>
      <c r="I69" s="5">
        <v>219847</v>
      </c>
      <c r="J69" s="5">
        <v>604783</v>
      </c>
      <c r="K69" s="5">
        <v>8841</v>
      </c>
      <c r="L69" s="5">
        <v>180614</v>
      </c>
      <c r="M69" s="5">
        <v>129922</v>
      </c>
      <c r="N69" s="5">
        <v>332089</v>
      </c>
      <c r="O69" s="5">
        <v>78184</v>
      </c>
      <c r="P69" s="5">
        <v>58372</v>
      </c>
      <c r="Q69" s="5">
        <v>41582</v>
      </c>
      <c r="R69" s="5">
        <v>83</v>
      </c>
      <c r="S69" s="5">
        <v>14448</v>
      </c>
      <c r="T69" s="5">
        <v>558728</v>
      </c>
      <c r="U69" s="5">
        <v>550509</v>
      </c>
      <c r="V69" s="5">
        <v>18939</v>
      </c>
      <c r="W69" s="5">
        <v>27318</v>
      </c>
      <c r="X69" s="5">
        <v>698949</v>
      </c>
      <c r="Y69" s="5">
        <v>188265</v>
      </c>
      <c r="Z69" s="10"/>
      <c r="AA69" s="5">
        <v>2322246</v>
      </c>
      <c r="AB69" s="5">
        <v>1629260</v>
      </c>
      <c r="AC69" s="5">
        <v>1052331</v>
      </c>
      <c r="AD69" s="5">
        <v>156540</v>
      </c>
      <c r="AE69" s="5">
        <v>595161</v>
      </c>
      <c r="AF69" s="5"/>
      <c r="AG69" s="5">
        <v>120576</v>
      </c>
      <c r="AH69" s="5">
        <v>5655</v>
      </c>
      <c r="AI69" s="5">
        <v>636685</v>
      </c>
      <c r="AJ69" s="5">
        <v>707556</v>
      </c>
      <c r="AK69" s="5">
        <v>41836</v>
      </c>
      <c r="AL69" s="5">
        <v>729521</v>
      </c>
      <c r="AM69" s="5">
        <v>613170</v>
      </c>
      <c r="AN69" s="5">
        <v>1922168</v>
      </c>
      <c r="AO69" s="5">
        <v>1922168</v>
      </c>
      <c r="AP69" s="10">
        <v>22397832.72</v>
      </c>
      <c r="AQ69" s="10">
        <v>15832612.83</v>
      </c>
      <c r="AR69" s="10">
        <v>8314859.63</v>
      </c>
      <c r="AS69" s="10">
        <v>5116631.75</v>
      </c>
      <c r="AT69" s="10">
        <v>1289149.73</v>
      </c>
      <c r="AU69" s="10">
        <v>1852422.87</v>
      </c>
      <c r="AV69" s="10">
        <v>381152.79</v>
      </c>
      <c r="AW69" s="10">
        <v>1114194.51</v>
      </c>
      <c r="AX69" s="10">
        <v>174941.66</v>
      </c>
      <c r="AY69" s="10">
        <v>304770.19</v>
      </c>
      <c r="AZ69" s="10">
        <v>65164.42</v>
      </c>
      <c r="BA69" s="10">
        <v>72890.19</v>
      </c>
      <c r="BB69" s="10">
        <v>245121.83</v>
      </c>
      <c r="BC69" s="10">
        <v>105270.18</v>
      </c>
      <c r="BD69" s="10">
        <v>40011.32</v>
      </c>
      <c r="BE69" s="10">
        <v>430.64</v>
      </c>
      <c r="BF69" s="10">
        <v>62487.96</v>
      </c>
      <c r="BG69" s="10">
        <v>296312.92</v>
      </c>
      <c r="BH69" s="10">
        <v>284818.73</v>
      </c>
      <c r="BI69" s="10">
        <v>11494.19</v>
      </c>
      <c r="BJ69" s="10">
        <v>24996.47</v>
      </c>
      <c r="BK69" s="10">
        <v>2023722.05</v>
      </c>
      <c r="BL69" s="10">
        <v>364618.33</v>
      </c>
      <c r="BM69" s="10"/>
      <c r="BN69" s="10">
        <v>2978361.12</v>
      </c>
      <c r="BO69" s="10">
        <v>1145096.93</v>
      </c>
      <c r="BP69" s="10">
        <v>1020082.14</v>
      </c>
      <c r="BQ69" s="10">
        <v>169878.7</v>
      </c>
      <c r="BR69" s="10">
        <v>626885.88</v>
      </c>
      <c r="BS69" s="10">
        <v>88988.23</v>
      </c>
      <c r="BT69" s="10">
        <v>9141.95</v>
      </c>
      <c r="BU69" s="10"/>
      <c r="BV69" s="10">
        <v>19412.26</v>
      </c>
      <c r="BW69" s="10">
        <v>4519979.82</v>
      </c>
      <c r="BX69" s="10">
        <v>94111.97</v>
      </c>
      <c r="BY69" s="10">
        <v>4627037.79</v>
      </c>
      <c r="BZ69" s="10">
        <v>946587.1</v>
      </c>
      <c r="CA69" s="10">
        <v>897483.03001</v>
      </c>
      <c r="CB69" s="10"/>
    </row>
    <row r="70" spans="2:80" ht="12">
      <c r="B70" s="1">
        <v>1990</v>
      </c>
      <c r="C70" s="5">
        <v>2843295</v>
      </c>
      <c r="D70" s="5">
        <v>2842949</v>
      </c>
      <c r="E70" s="5">
        <v>1702229</v>
      </c>
      <c r="F70" s="5">
        <v>1106506</v>
      </c>
      <c r="G70" s="5">
        <v>346583</v>
      </c>
      <c r="H70" s="5">
        <v>410218</v>
      </c>
      <c r="I70" s="5">
        <v>228097</v>
      </c>
      <c r="J70" s="5">
        <v>461646</v>
      </c>
      <c r="K70" s="5">
        <v>7639</v>
      </c>
      <c r="L70" s="5">
        <v>137021</v>
      </c>
      <c r="M70" s="5">
        <v>48161</v>
      </c>
      <c r="N70" s="5">
        <v>246661</v>
      </c>
      <c r="O70" s="5">
        <v>69555</v>
      </c>
      <c r="P70" s="5">
        <v>169045</v>
      </c>
      <c r="Q70" s="5">
        <v>33899</v>
      </c>
      <c r="R70" s="5">
        <v>13</v>
      </c>
      <c r="S70" s="5">
        <v>132708</v>
      </c>
      <c r="T70" s="5">
        <v>387525</v>
      </c>
      <c r="U70" s="5">
        <v>376705</v>
      </c>
      <c r="V70" s="5">
        <v>24378</v>
      </c>
      <c r="W70" s="5">
        <v>21904</v>
      </c>
      <c r="X70" s="5">
        <v>497610</v>
      </c>
      <c r="Y70" s="5">
        <v>187214</v>
      </c>
      <c r="Z70" s="10"/>
      <c r="AA70" s="5">
        <v>2055095</v>
      </c>
      <c r="AB70" s="5">
        <v>1184861</v>
      </c>
      <c r="AC70" s="5">
        <v>1067980</v>
      </c>
      <c r="AD70" s="5">
        <v>173018</v>
      </c>
      <c r="AE70" s="5">
        <v>620456</v>
      </c>
      <c r="AF70" s="5"/>
      <c r="AG70" s="5">
        <v>158656</v>
      </c>
      <c r="AH70" s="5">
        <v>9939</v>
      </c>
      <c r="AI70" s="5">
        <v>752067</v>
      </c>
      <c r="AJ70" s="5">
        <v>645098</v>
      </c>
      <c r="AK70" s="5">
        <v>32859</v>
      </c>
      <c r="AL70" s="5">
        <v>699675</v>
      </c>
      <c r="AM70" s="5">
        <v>529836</v>
      </c>
      <c r="AN70" s="5">
        <v>1939919</v>
      </c>
      <c r="AO70" s="5">
        <v>1939919</v>
      </c>
      <c r="AP70" s="10">
        <v>21627667.86</v>
      </c>
      <c r="AQ70" s="10">
        <v>15025954.16</v>
      </c>
      <c r="AR70" s="10">
        <v>8085433.76</v>
      </c>
      <c r="AS70" s="10">
        <v>4469885.17</v>
      </c>
      <c r="AT70" s="10">
        <v>785957.12</v>
      </c>
      <c r="AU70" s="10">
        <v>1825430.3</v>
      </c>
      <c r="AV70" s="10">
        <v>490544.4</v>
      </c>
      <c r="AW70" s="10">
        <v>875972.56</v>
      </c>
      <c r="AX70" s="10">
        <v>205913.92</v>
      </c>
      <c r="AY70" s="10">
        <v>286066.87</v>
      </c>
      <c r="AZ70" s="10">
        <v>58815.55</v>
      </c>
      <c r="BA70" s="10">
        <v>62091.52</v>
      </c>
      <c r="BB70" s="10">
        <v>257889.2</v>
      </c>
      <c r="BC70" s="10">
        <v>574270.88</v>
      </c>
      <c r="BD70" s="10">
        <v>54683.67</v>
      </c>
      <c r="BE70" s="10">
        <v>25.12</v>
      </c>
      <c r="BF70" s="10">
        <v>514720.1</v>
      </c>
      <c r="BG70" s="10">
        <v>317353.74</v>
      </c>
      <c r="BH70" s="10">
        <v>300736.77</v>
      </c>
      <c r="BI70" s="10">
        <v>16616.97</v>
      </c>
      <c r="BJ70" s="10">
        <v>13671.3</v>
      </c>
      <c r="BK70" s="10">
        <v>1806041.16</v>
      </c>
      <c r="BL70" s="10">
        <v>487191.18</v>
      </c>
      <c r="BM70" s="10"/>
      <c r="BN70" s="10">
        <v>2778384.62</v>
      </c>
      <c r="BO70" s="10">
        <v>932957.04</v>
      </c>
      <c r="BP70" s="10">
        <v>1024616.11</v>
      </c>
      <c r="BQ70" s="10">
        <v>172178.84</v>
      </c>
      <c r="BR70" s="10">
        <v>628518.6</v>
      </c>
      <c r="BS70" s="10">
        <v>83617.17</v>
      </c>
      <c r="BT70" s="10">
        <v>15581.66</v>
      </c>
      <c r="BU70" s="10"/>
      <c r="BV70" s="10">
        <v>37003.15</v>
      </c>
      <c r="BW70" s="10">
        <v>4125132.63</v>
      </c>
      <c r="BX70" s="10">
        <v>77347.25</v>
      </c>
      <c r="BY70" s="10">
        <v>4645478</v>
      </c>
      <c r="BZ70" s="10">
        <v>898640.4</v>
      </c>
      <c r="CA70" s="10">
        <v>980248.05001</v>
      </c>
      <c r="CB70" s="10"/>
    </row>
    <row r="71" spans="2:80" ht="12">
      <c r="B71" s="1">
        <v>2000</v>
      </c>
      <c r="C71" s="5">
        <v>2393892</v>
      </c>
      <c r="D71" s="5">
        <v>2393161</v>
      </c>
      <c r="E71" s="5">
        <v>1269934</v>
      </c>
      <c r="F71" s="5">
        <v>761713</v>
      </c>
      <c r="G71" s="5">
        <v>180763</v>
      </c>
      <c r="H71" s="5">
        <v>304294</v>
      </c>
      <c r="I71" s="5">
        <v>145051</v>
      </c>
      <c r="J71" s="5">
        <v>299336</v>
      </c>
      <c r="K71" s="5">
        <v>5255</v>
      </c>
      <c r="L71" s="5">
        <v>95434</v>
      </c>
      <c r="M71" s="5">
        <v>78275</v>
      </c>
      <c r="N71" s="5">
        <v>122953</v>
      </c>
      <c r="O71" s="5">
        <v>46576</v>
      </c>
      <c r="P71" s="5">
        <v>96684</v>
      </c>
      <c r="Q71" s="5">
        <v>16459</v>
      </c>
      <c r="R71" s="5">
        <v>197</v>
      </c>
      <c r="S71" s="5">
        <v>76406</v>
      </c>
      <c r="T71" s="5">
        <v>265558</v>
      </c>
      <c r="U71" s="5">
        <v>251514</v>
      </c>
      <c r="V71" s="5">
        <v>25676</v>
      </c>
      <c r="W71" s="5">
        <v>19010</v>
      </c>
      <c r="X71" s="5">
        <v>320662</v>
      </c>
      <c r="Y71" s="5">
        <v>253144</v>
      </c>
      <c r="Z71" s="10"/>
      <c r="AA71" s="5">
        <v>1758334</v>
      </c>
      <c r="AB71" s="5">
        <v>791091</v>
      </c>
      <c r="AC71" s="5">
        <v>1111122</v>
      </c>
      <c r="AD71" s="5">
        <v>154643</v>
      </c>
      <c r="AE71" s="5">
        <v>501215</v>
      </c>
      <c r="AF71" s="5"/>
      <c r="AG71" s="5">
        <v>121925</v>
      </c>
      <c r="AH71" s="5">
        <v>11766</v>
      </c>
      <c r="AI71" s="5">
        <v>634422</v>
      </c>
      <c r="AJ71" s="5">
        <v>501883</v>
      </c>
      <c r="AK71" s="5">
        <v>46399</v>
      </c>
      <c r="AL71" s="5">
        <v>538995</v>
      </c>
      <c r="AM71" s="5">
        <v>441736</v>
      </c>
      <c r="AN71" s="5">
        <v>1564059</v>
      </c>
      <c r="AO71" s="5">
        <v>1564059</v>
      </c>
      <c r="AP71" s="10">
        <v>18766583.57</v>
      </c>
      <c r="AQ71" s="10">
        <v>13181859.09</v>
      </c>
      <c r="AR71" s="10">
        <v>7283882.16</v>
      </c>
      <c r="AS71" s="10">
        <v>4049741.15</v>
      </c>
      <c r="AT71" s="10">
        <v>535687.32</v>
      </c>
      <c r="AU71" s="10">
        <v>1699479.88</v>
      </c>
      <c r="AV71" s="10">
        <v>291164.38</v>
      </c>
      <c r="AW71" s="10">
        <v>1069154.74</v>
      </c>
      <c r="AX71" s="10">
        <v>213858.08</v>
      </c>
      <c r="AY71" s="10">
        <v>240396.75</v>
      </c>
      <c r="AZ71" s="10">
        <v>66250.27</v>
      </c>
      <c r="BA71" s="10">
        <v>38996.73</v>
      </c>
      <c r="BB71" s="10">
        <v>225046.03</v>
      </c>
      <c r="BC71" s="10">
        <v>510991.81</v>
      </c>
      <c r="BD71" s="10">
        <v>35370.63</v>
      </c>
      <c r="BE71" s="10">
        <v>774.99</v>
      </c>
      <c r="BF71" s="10">
        <v>470715.89</v>
      </c>
      <c r="BG71" s="10">
        <v>259295.54</v>
      </c>
      <c r="BH71" s="10">
        <v>236823.72</v>
      </c>
      <c r="BI71" s="10">
        <v>22471.82</v>
      </c>
      <c r="BJ71" s="10">
        <v>12693.4</v>
      </c>
      <c r="BK71" s="10">
        <v>1530844.65</v>
      </c>
      <c r="BL71" s="10">
        <v>570415.26</v>
      </c>
      <c r="BM71" s="10"/>
      <c r="BN71" s="10">
        <v>2444081.5</v>
      </c>
      <c r="BO71" s="10">
        <v>717333.78</v>
      </c>
      <c r="BP71" s="10">
        <v>1066395.56</v>
      </c>
      <c r="BQ71" s="10">
        <v>132566.41</v>
      </c>
      <c r="BR71" s="10">
        <v>498405.64</v>
      </c>
      <c r="BS71" s="10">
        <v>64398.69</v>
      </c>
      <c r="BT71" s="10">
        <v>21519.9</v>
      </c>
      <c r="BU71" s="10"/>
      <c r="BV71" s="10">
        <v>39303.79</v>
      </c>
      <c r="BW71" s="10">
        <v>3414591.64</v>
      </c>
      <c r="BX71" s="10">
        <v>126696.71</v>
      </c>
      <c r="BY71" s="10">
        <v>3938549.63</v>
      </c>
      <c r="BZ71" s="10">
        <v>812850.32</v>
      </c>
      <c r="CA71" s="10">
        <v>706627.82001</v>
      </c>
      <c r="CB71" s="10"/>
    </row>
    <row r="72" spans="2:80" ht="12">
      <c r="B72" s="1">
        <v>2010</v>
      </c>
      <c r="C72" s="5">
        <v>1616046</v>
      </c>
      <c r="D72" s="5">
        <v>1615590</v>
      </c>
      <c r="E72" s="5">
        <v>828390</v>
      </c>
      <c r="F72" s="5">
        <v>473257</v>
      </c>
      <c r="G72" s="5">
        <v>123599</v>
      </c>
      <c r="H72" s="5">
        <v>202790</v>
      </c>
      <c r="I72" s="5">
        <v>88263</v>
      </c>
      <c r="J72" s="5">
        <v>154824</v>
      </c>
      <c r="K72" s="5">
        <v>4992</v>
      </c>
      <c r="L72" s="5">
        <v>65555</v>
      </c>
      <c r="M72" s="5">
        <v>35426</v>
      </c>
      <c r="N72" s="5">
        <v>29220</v>
      </c>
      <c r="O72" s="5">
        <v>8379</v>
      </c>
      <c r="P72" s="5">
        <v>57285</v>
      </c>
      <c r="Q72" s="5">
        <v>5104</v>
      </c>
      <c r="R72" s="5">
        <v>165</v>
      </c>
      <c r="S72" s="5">
        <v>49018</v>
      </c>
      <c r="T72" s="5">
        <v>111682</v>
      </c>
      <c r="U72" s="5">
        <v>99130</v>
      </c>
      <c r="V72" s="5">
        <v>22391</v>
      </c>
      <c r="W72" s="5">
        <v>14093</v>
      </c>
      <c r="X72" s="5">
        <v>253794</v>
      </c>
      <c r="Y72" s="5">
        <v>172823</v>
      </c>
      <c r="Z72" s="10"/>
      <c r="AA72" s="5">
        <v>1192081</v>
      </c>
      <c r="AB72" s="5">
        <v>388881</v>
      </c>
      <c r="AC72" s="5">
        <v>902075</v>
      </c>
      <c r="AD72" s="5">
        <v>79589</v>
      </c>
      <c r="AE72" s="5">
        <v>236240</v>
      </c>
      <c r="AF72" s="5"/>
      <c r="AG72" s="5">
        <v>50625</v>
      </c>
      <c r="AH72" s="5">
        <v>10844</v>
      </c>
      <c r="AI72" s="5">
        <v>387237</v>
      </c>
      <c r="AJ72" s="5">
        <v>274486</v>
      </c>
      <c r="AK72" s="5">
        <v>26772</v>
      </c>
      <c r="AL72" s="5">
        <v>328358</v>
      </c>
      <c r="AM72" s="5">
        <v>302599</v>
      </c>
      <c r="AN72" s="5">
        <v>942751</v>
      </c>
      <c r="AO72" s="5">
        <v>942751</v>
      </c>
      <c r="AP72" s="10">
        <v>17078307.15</v>
      </c>
      <c r="AQ72" s="10">
        <v>12856047.82</v>
      </c>
      <c r="AR72" s="10">
        <v>7009310.69</v>
      </c>
      <c r="AS72" s="10">
        <v>3619477.31</v>
      </c>
      <c r="AT72" s="10">
        <v>542873.8</v>
      </c>
      <c r="AU72" s="10">
        <v>1419106.23</v>
      </c>
      <c r="AV72" s="10">
        <v>262050.4</v>
      </c>
      <c r="AW72" s="10">
        <v>890237.46</v>
      </c>
      <c r="AX72" s="10">
        <v>245824.38</v>
      </c>
      <c r="AY72" s="10">
        <v>259385.04</v>
      </c>
      <c r="AZ72" s="10">
        <v>139139.62</v>
      </c>
      <c r="BA72" s="10">
        <v>27114.87</v>
      </c>
      <c r="BB72" s="10">
        <v>58650.35</v>
      </c>
      <c r="BC72" s="10">
        <v>342794.17</v>
      </c>
      <c r="BD72" s="10">
        <v>27100.19</v>
      </c>
      <c r="BE72" s="10">
        <v>810.47</v>
      </c>
      <c r="BF72" s="10">
        <v>304431.57</v>
      </c>
      <c r="BG72" s="10">
        <v>299681.67</v>
      </c>
      <c r="BH72" s="10">
        <v>266737.33</v>
      </c>
      <c r="BI72" s="10">
        <v>32944.34</v>
      </c>
      <c r="BJ72" s="10">
        <v>12724.21</v>
      </c>
      <c r="BK72" s="10">
        <v>1917849.51</v>
      </c>
      <c r="BL72" s="10">
        <v>547722.61</v>
      </c>
      <c r="BM72" s="10"/>
      <c r="BN72" s="10">
        <v>2380768.54</v>
      </c>
      <c r="BO72" s="10">
        <v>664296.18</v>
      </c>
      <c r="BP72" s="10">
        <v>1123329.69</v>
      </c>
      <c r="BQ72" s="10">
        <v>128921.07</v>
      </c>
      <c r="BR72" s="10">
        <v>424303.79</v>
      </c>
      <c r="BS72" s="10">
        <v>54731.06</v>
      </c>
      <c r="BT72" s="10">
        <v>27577.2</v>
      </c>
      <c r="BU72" s="10"/>
      <c r="BV72" s="10">
        <v>31895.55</v>
      </c>
      <c r="BW72" s="10">
        <v>3434073.04</v>
      </c>
      <c r="BX72" s="10">
        <v>101627.86</v>
      </c>
      <c r="BY72" s="10">
        <v>2901038.46</v>
      </c>
      <c r="BZ72" s="10">
        <v>647789.27</v>
      </c>
      <c r="CA72" s="10">
        <v>571803.74</v>
      </c>
      <c r="CB72" s="10"/>
    </row>
    <row r="73" spans="1:79" ht="12.75" thickBo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</row>
    <row r="74" spans="1:79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</row>
    <row r="75" ht="12">
      <c r="A75" s="13" t="s">
        <v>85</v>
      </c>
    </row>
    <row r="76" ht="12">
      <c r="A76" s="1" t="s">
        <v>51</v>
      </c>
    </row>
    <row r="78" ht="12">
      <c r="A78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censagri.Stat</dc:creator>
  <cp:keywords/>
  <dc:description/>
  <cp:lastModifiedBy>Administrator</cp:lastModifiedBy>
  <dcterms:created xsi:type="dcterms:W3CDTF">2012-09-19T11:14:58Z</dcterms:created>
  <dcterms:modified xsi:type="dcterms:W3CDTF">2013-01-04T12:14:44Z</dcterms:modified>
  <cp:category/>
  <cp:version/>
  <cp:contentType/>
  <cp:contentStatus/>
</cp:coreProperties>
</file>