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NUO0" sheetId="1" r:id="rId1"/>
  </sheets>
  <definedNames>
    <definedName name="_Regression_Int" localSheetId="0" hidden="1">1</definedName>
    <definedName name="CAV97">'MACCNUO0'!$W$5:$W$127</definedName>
    <definedName name="ERC02">'MACCNUO0'!$W$5:$W$127</definedName>
    <definedName name="ERN02">'MACCNUO0'!$K$5:$K$127</definedName>
    <definedName name="NUM97">'MACCNUO0'!$K$5:$K$127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<sst xmlns="http://schemas.openxmlformats.org/spreadsheetml/2006/main" count="288" uniqueCount="136">
  <si>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</si>
  <si>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</si>
  <si>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</si>
  <si>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</si>
  <si>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</si>
  <si>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</si>
  <si>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</si>
  <si>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</si>
  <si>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</si>
  <si>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</si>
  <si>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</si>
  <si>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</si>
  <si>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</si>
  <si>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</si>
  <si>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</si>
  <si>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</si>
  <si>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</si>
  <si>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</si>
  <si>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</si>
  <si>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</si>
  <si>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</si>
  <si>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</si>
  <si>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</si>
  <si>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</si>
  <si>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</si>
  <si>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</si>
  <si>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</si>
  <si>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</si>
  <si>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</si>
  <si>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</si>
  <si>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</si>
  <si>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</si>
  <si>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</si>
  <si>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</si>
  <si>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</si>
  <si>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</si>
  <si>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</si>
  <si>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</si>
  <si>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</si>
  <si>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</si>
  <si>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</si>
  <si>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</si>
  <si>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</si>
  <si>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</si>
  <si>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</si>
  <si>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</si>
  <si>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</si>
  <si>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</si>
  <si>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</si>
  <si>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</si>
  <si>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</si>
  <si>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</si>
  <si>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</si>
  <si>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</si>
  <si>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</si>
  <si>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</si>
  <si>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</si>
  <si>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</si>
  <si>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</si>
  <si>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</si>
  <si>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</si>
  <si>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</si>
  <si>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</si>
  <si>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</si>
  <si>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</si>
  <si>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</si>
  <si>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</si>
  <si>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</si>
  <si>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</si>
  <si>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</si>
  <si>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</si>
  <si>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</si>
  <si>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</si>
  <si>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</si>
  <si>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</si>
  <si>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</si>
  <si>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</si>
  <si>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</si>
  <si>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</si>
  <si>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</si>
  <si>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</si>
  <si>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</si>
  <si>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</si>
  <si>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</si>
  <si>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</si>
  <si>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</si>
  <si>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</si>
  <si>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</si>
  <si>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</si>
  <si>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</si>
  <si>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</si>
  <si>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</si>
  <si>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</si>
  <si>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</si>
  <si>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</si>
  <si>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</si>
  <si>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</si>
  <si>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</si>
  <si>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</si>
  <si>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</si>
  <si>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</si>
  <si>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</si>
  <si>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</si>
  <si>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</si>
  <si>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</si>
  <si>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</si>
  <si>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</si>
  <si>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</si>
  <si>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</si>
  <si>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</si>
  <si>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</si>
  <si>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</si>
  <si>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</si>
  <si>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</si>
  <si>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</si>
  <si>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</si>
  <si>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</si>
  <si>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</si>
  <si>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</si>
  <si>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</si>
  <si>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</si>
  <si>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</si>
  <si>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</si>
  <si>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</si>
  <si>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</si>
  <si>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</si>
  <si>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</si>
  <si>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</si>
  <si>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</si>
  <si>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</si>
  <si>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</si>
  <si>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</si>
  <si>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</si>
  <si>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</si>
  <si>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2007.</t>
  </si>
  <si>
    <t>FILE: MACCNNU07.XLS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</si>
</sst>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  <numFmt numFmtId="167" formatCode="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134</v>
      </c>
      <c r="B2" s="4"/>
      <c r="C2" s="4"/>
      <c r="D2" s="4"/>
      <c r="M2" s="1" t="s">
        <v>0</v>
      </c>
    </row>
    <row r="3" spans="1:13" ht="12">
      <c r="A3" s="3" t="s">
        <v>135</v>
      </c>
      <c r="M3" s="4" t="str">
        <f>A2</f>
        <v>MACCHINE ISCRITTE NUOVE NEL 2007.</v>
      </c>
    </row>
    <row r="4" spans="1:14" ht="12.75" thickBot="1">
      <c r="A4" s="1" t="s">
        <v>1</v>
      </c>
      <c r="B4" s="1"/>
      <c r="M4" s="1" t="s">
        <v>131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6</v>
      </c>
      <c r="I8" s="7">
        <v>0</v>
      </c>
      <c r="J8" s="7">
        <v>0</v>
      </c>
      <c r="K8" s="8">
        <f aca="true" t="shared" si="0" ref="K8:K39">SUM(B8:J8)</f>
        <v>7</v>
      </c>
      <c r="M8" s="1" t="s">
        <v>13</v>
      </c>
      <c r="N8" s="9">
        <v>0</v>
      </c>
      <c r="O8" s="9">
        <v>0</v>
      </c>
      <c r="P8" s="9">
        <v>0</v>
      </c>
      <c r="Q8" s="9">
        <v>0</v>
      </c>
      <c r="R8" s="9">
        <v>115</v>
      </c>
      <c r="S8" s="9">
        <v>0</v>
      </c>
      <c r="T8" s="9">
        <v>0</v>
      </c>
      <c r="U8" s="9">
        <v>0</v>
      </c>
      <c r="V8" s="9">
        <v>0</v>
      </c>
      <c r="W8" s="10">
        <f aca="true" t="shared" si="1" ref="W8:W39">SUM(N8:V8)</f>
        <v>115</v>
      </c>
    </row>
    <row r="9" spans="1:23" ht="12">
      <c r="A9" s="1" t="s">
        <v>14</v>
      </c>
      <c r="B9" s="7">
        <v>0</v>
      </c>
      <c r="C9" s="7">
        <v>0</v>
      </c>
      <c r="D9" s="7">
        <v>0</v>
      </c>
      <c r="E9" s="7">
        <v>0</v>
      </c>
      <c r="F9" s="7">
        <v>4</v>
      </c>
      <c r="G9" s="7">
        <v>4</v>
      </c>
      <c r="H9" s="7">
        <v>2</v>
      </c>
      <c r="I9" s="7">
        <v>0</v>
      </c>
      <c r="J9" s="7">
        <v>0</v>
      </c>
      <c r="K9" s="8">
        <f t="shared" si="0"/>
        <v>10</v>
      </c>
      <c r="M9" s="1" t="s">
        <v>14</v>
      </c>
      <c r="N9" s="9">
        <v>0</v>
      </c>
      <c r="O9" s="9">
        <v>0</v>
      </c>
      <c r="P9" s="9">
        <v>0</v>
      </c>
      <c r="Q9" s="9">
        <v>0</v>
      </c>
      <c r="R9" s="9">
        <v>101.3</v>
      </c>
      <c r="S9" s="9">
        <v>287</v>
      </c>
      <c r="T9" s="9">
        <v>58</v>
      </c>
      <c r="U9" s="9">
        <v>0</v>
      </c>
      <c r="V9" s="9">
        <v>0</v>
      </c>
      <c r="W9" s="10">
        <f t="shared" si="1"/>
        <v>446.3</v>
      </c>
    </row>
    <row r="10" spans="1:23" ht="12">
      <c r="A10" s="1" t="s">
        <v>15</v>
      </c>
      <c r="B10" s="7">
        <v>7</v>
      </c>
      <c r="C10" s="7">
        <v>0</v>
      </c>
      <c r="D10" s="7">
        <v>1</v>
      </c>
      <c r="E10" s="7">
        <v>10</v>
      </c>
      <c r="F10" s="7">
        <v>10</v>
      </c>
      <c r="G10" s="7">
        <v>0</v>
      </c>
      <c r="H10" s="7">
        <v>8</v>
      </c>
      <c r="I10" s="7">
        <v>4</v>
      </c>
      <c r="J10" s="7">
        <v>5</v>
      </c>
      <c r="K10" s="8">
        <f t="shared" si="0"/>
        <v>45</v>
      </c>
      <c r="M10" s="1" t="s">
        <v>15</v>
      </c>
      <c r="N10" s="9">
        <v>300.9</v>
      </c>
      <c r="O10" s="9">
        <v>0</v>
      </c>
      <c r="P10" s="9">
        <v>67</v>
      </c>
      <c r="Q10" s="9">
        <v>292.5</v>
      </c>
      <c r="R10" s="9">
        <v>366.1</v>
      </c>
      <c r="S10" s="9">
        <v>0</v>
      </c>
      <c r="T10" s="9">
        <v>392</v>
      </c>
      <c r="U10" s="9">
        <v>36.7</v>
      </c>
      <c r="V10" s="9">
        <v>282.5</v>
      </c>
      <c r="W10" s="10">
        <f t="shared" si="1"/>
        <v>1737.7</v>
      </c>
    </row>
    <row r="11" spans="1:23" ht="12">
      <c r="A11" s="1" t="s">
        <v>16</v>
      </c>
      <c r="B11" s="7">
        <v>40</v>
      </c>
      <c r="C11" s="7">
        <v>6</v>
      </c>
      <c r="D11" s="7">
        <v>11</v>
      </c>
      <c r="E11" s="7">
        <v>18</v>
      </c>
      <c r="F11" s="7">
        <v>21</v>
      </c>
      <c r="G11" s="7">
        <v>20</v>
      </c>
      <c r="H11" s="7">
        <v>5</v>
      </c>
      <c r="I11" s="7">
        <v>4</v>
      </c>
      <c r="J11" s="7">
        <v>1</v>
      </c>
      <c r="K11" s="8">
        <f t="shared" si="0"/>
        <v>126</v>
      </c>
      <c r="M11" s="1" t="s">
        <v>16</v>
      </c>
      <c r="N11" s="9">
        <v>72.7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10">
        <f t="shared" si="1"/>
        <v>72.7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>
        <v>0</v>
      </c>
      <c r="C14" s="7">
        <v>0</v>
      </c>
      <c r="D14" s="7">
        <v>1</v>
      </c>
      <c r="E14" s="7">
        <v>1</v>
      </c>
      <c r="F14" s="7">
        <v>3</v>
      </c>
      <c r="G14" s="7">
        <v>1</v>
      </c>
      <c r="H14" s="7">
        <v>4</v>
      </c>
      <c r="I14" s="7">
        <v>2</v>
      </c>
      <c r="J14" s="7">
        <v>0</v>
      </c>
      <c r="K14" s="8">
        <f t="shared" si="0"/>
        <v>12</v>
      </c>
      <c r="M14" s="1" t="s">
        <v>19</v>
      </c>
      <c r="N14" s="9">
        <v>0</v>
      </c>
      <c r="O14" s="9">
        <v>0</v>
      </c>
      <c r="P14" s="9">
        <v>0</v>
      </c>
      <c r="Q14" s="9">
        <v>0</v>
      </c>
      <c r="R14" s="9">
        <v>58.3</v>
      </c>
      <c r="S14" s="9">
        <v>58.3</v>
      </c>
      <c r="T14" s="9">
        <v>0</v>
      </c>
      <c r="U14" s="9">
        <v>2.4</v>
      </c>
      <c r="V14" s="9">
        <v>0</v>
      </c>
      <c r="W14" s="10">
        <f t="shared" si="1"/>
        <v>119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 t="shared" si="0"/>
        <v>1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>
        <v>0</v>
      </c>
      <c r="C17" s="7">
        <v>0</v>
      </c>
      <c r="D17" s="7">
        <v>1</v>
      </c>
      <c r="E17" s="7">
        <v>1</v>
      </c>
      <c r="F17" s="7">
        <v>1</v>
      </c>
      <c r="G17" s="7">
        <v>2</v>
      </c>
      <c r="H17" s="7">
        <v>3</v>
      </c>
      <c r="I17" s="7">
        <v>0</v>
      </c>
      <c r="J17" s="7">
        <v>0</v>
      </c>
      <c r="K17" s="8">
        <f t="shared" si="0"/>
        <v>8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>
        <v>0</v>
      </c>
      <c r="C18" s="7">
        <v>0</v>
      </c>
      <c r="D18" s="7">
        <v>0</v>
      </c>
      <c r="E18" s="7">
        <v>2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f t="shared" si="0"/>
        <v>3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0</v>
      </c>
      <c r="C19" s="7">
        <v>2</v>
      </c>
      <c r="D19" s="7">
        <v>2</v>
      </c>
      <c r="E19" s="7">
        <v>1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 t="shared" si="0"/>
        <v>6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6</v>
      </c>
      <c r="C21" s="7">
        <v>0</v>
      </c>
      <c r="D21" s="7">
        <v>1</v>
      </c>
      <c r="E21" s="7">
        <v>1</v>
      </c>
      <c r="F21" s="7">
        <v>2</v>
      </c>
      <c r="G21" s="7">
        <v>1</v>
      </c>
      <c r="H21" s="7">
        <v>10</v>
      </c>
      <c r="I21" s="7">
        <v>7</v>
      </c>
      <c r="J21" s="7">
        <v>0</v>
      </c>
      <c r="K21" s="8">
        <f t="shared" si="0"/>
        <v>28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2</v>
      </c>
      <c r="C22" s="7">
        <v>0</v>
      </c>
      <c r="D22" s="7">
        <v>0</v>
      </c>
      <c r="E22" s="7">
        <v>2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8">
        <f t="shared" si="0"/>
        <v>7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8">
        <f t="shared" si="0"/>
        <v>1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>
        <v>1</v>
      </c>
      <c r="C24" s="7">
        <v>0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8">
        <f t="shared" si="0"/>
        <v>3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8">
        <f t="shared" si="0"/>
        <v>0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0</v>
      </c>
      <c r="C26" s="7">
        <v>1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 t="shared" si="0"/>
        <v>3</v>
      </c>
      <c r="M26" s="1" t="s">
        <v>31</v>
      </c>
      <c r="N26" s="9">
        <v>0</v>
      </c>
      <c r="O26" s="9">
        <v>31.5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10">
        <f t="shared" si="1"/>
        <v>31.5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>
        <v>0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 t="shared" si="0"/>
        <v>2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8</v>
      </c>
      <c r="C30" s="7">
        <v>0</v>
      </c>
      <c r="D30" s="7">
        <v>4</v>
      </c>
      <c r="E30" s="7">
        <v>1</v>
      </c>
      <c r="F30" s="7">
        <v>1</v>
      </c>
      <c r="G30" s="7">
        <v>4</v>
      </c>
      <c r="H30" s="7">
        <v>1</v>
      </c>
      <c r="I30" s="7">
        <v>3</v>
      </c>
      <c r="J30" s="7">
        <v>1</v>
      </c>
      <c r="K30" s="8">
        <f t="shared" si="0"/>
        <v>23</v>
      </c>
      <c r="M30" s="1" t="s">
        <v>35</v>
      </c>
      <c r="N30" s="9">
        <v>409.8</v>
      </c>
      <c r="O30" s="9">
        <v>0</v>
      </c>
      <c r="P30" s="9">
        <v>264.9</v>
      </c>
      <c r="Q30" s="9">
        <v>27</v>
      </c>
      <c r="R30" s="9">
        <v>9</v>
      </c>
      <c r="S30" s="9">
        <v>181</v>
      </c>
      <c r="T30" s="9">
        <v>18</v>
      </c>
      <c r="U30" s="9">
        <v>102.1</v>
      </c>
      <c r="V30" s="9">
        <v>48</v>
      </c>
      <c r="W30" s="10">
        <f t="shared" si="1"/>
        <v>1059.8000000000002</v>
      </c>
    </row>
    <row r="31" spans="1:23" ht="12">
      <c r="A31" s="1" t="s">
        <v>36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4</v>
      </c>
      <c r="I31" s="7">
        <v>0</v>
      </c>
      <c r="J31" s="7">
        <v>0</v>
      </c>
      <c r="K31" s="8">
        <f t="shared" si="0"/>
        <v>5</v>
      </c>
      <c r="M31" s="1" t="s">
        <v>36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52.6</v>
      </c>
      <c r="U31" s="9">
        <v>0</v>
      </c>
      <c r="V31" s="9">
        <v>0</v>
      </c>
      <c r="W31" s="10">
        <f t="shared" si="1"/>
        <v>52.6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>
        <v>0</v>
      </c>
      <c r="C33" s="7">
        <v>1</v>
      </c>
      <c r="D33" s="7">
        <v>2</v>
      </c>
      <c r="E33" s="7">
        <v>1</v>
      </c>
      <c r="F33" s="7">
        <v>0</v>
      </c>
      <c r="G33" s="7">
        <v>2</v>
      </c>
      <c r="H33" s="7">
        <v>5</v>
      </c>
      <c r="I33" s="7">
        <v>0</v>
      </c>
      <c r="J33" s="7">
        <v>0</v>
      </c>
      <c r="K33" s="8">
        <f t="shared" si="0"/>
        <v>11</v>
      </c>
      <c r="M33" s="1" t="s">
        <v>39</v>
      </c>
      <c r="N33" s="9">
        <v>0</v>
      </c>
      <c r="O33" s="9">
        <v>81</v>
      </c>
      <c r="P33" s="9">
        <v>152.5</v>
      </c>
      <c r="Q33" s="9">
        <v>6.2</v>
      </c>
      <c r="R33" s="9">
        <v>0</v>
      </c>
      <c r="S33" s="9">
        <v>10.5</v>
      </c>
      <c r="T33" s="9">
        <v>207</v>
      </c>
      <c r="U33" s="9">
        <v>0</v>
      </c>
      <c r="V33" s="9">
        <v>0</v>
      </c>
      <c r="W33" s="10">
        <f t="shared" si="1"/>
        <v>457.2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>
        <v>0</v>
      </c>
      <c r="C35" s="7">
        <v>0</v>
      </c>
      <c r="D35" s="7">
        <v>0</v>
      </c>
      <c r="E35" s="7">
        <v>4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8">
        <f t="shared" si="0"/>
        <v>5</v>
      </c>
      <c r="M35" s="1" t="s">
        <v>41</v>
      </c>
      <c r="N35" s="9">
        <v>0</v>
      </c>
      <c r="O35" s="9">
        <v>0</v>
      </c>
      <c r="P35" s="9">
        <v>0</v>
      </c>
      <c r="Q35" s="9">
        <v>282</v>
      </c>
      <c r="R35" s="9">
        <v>0</v>
      </c>
      <c r="S35" s="9">
        <v>129</v>
      </c>
      <c r="T35" s="9">
        <v>0</v>
      </c>
      <c r="U35" s="9">
        <v>0</v>
      </c>
      <c r="V35" s="9">
        <v>0</v>
      </c>
      <c r="W35" s="10">
        <f t="shared" si="1"/>
        <v>411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>
        <v>0</v>
      </c>
      <c r="C37" s="7">
        <v>0</v>
      </c>
      <c r="D37" s="7">
        <v>0</v>
      </c>
      <c r="E37" s="7">
        <v>2</v>
      </c>
      <c r="F37" s="7">
        <v>6</v>
      </c>
      <c r="G37" s="7">
        <v>2</v>
      </c>
      <c r="H37" s="7">
        <v>2</v>
      </c>
      <c r="I37" s="7">
        <v>10</v>
      </c>
      <c r="J37" s="7">
        <v>2</v>
      </c>
      <c r="K37" s="8">
        <f t="shared" si="0"/>
        <v>24</v>
      </c>
      <c r="M37" s="1" t="s">
        <v>43</v>
      </c>
      <c r="N37" s="9">
        <v>0</v>
      </c>
      <c r="O37" s="9">
        <v>0</v>
      </c>
      <c r="P37" s="9">
        <v>0</v>
      </c>
      <c r="Q37" s="9">
        <v>2.8</v>
      </c>
      <c r="R37" s="9">
        <v>6.1</v>
      </c>
      <c r="S37" s="9">
        <v>95.8</v>
      </c>
      <c r="T37" s="9">
        <v>2</v>
      </c>
      <c r="U37" s="9">
        <v>14.6</v>
      </c>
      <c r="V37" s="9">
        <v>1.2</v>
      </c>
      <c r="W37" s="10">
        <f t="shared" si="1"/>
        <v>122.49999999999999</v>
      </c>
    </row>
    <row r="38" spans="1:23" ht="12">
      <c r="A38" s="1" t="s">
        <v>44</v>
      </c>
      <c r="B38" s="7">
        <v>4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 t="shared" si="0"/>
        <v>5</v>
      </c>
      <c r="M38" s="1" t="s">
        <v>44</v>
      </c>
      <c r="N38" s="9">
        <v>478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10">
        <f t="shared" si="1"/>
        <v>478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>
        <v>0</v>
      </c>
      <c r="C40" s="7">
        <v>0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8">
        <f aca="true" t="shared" si="2" ref="K40:K71">SUM(B40:J40)</f>
        <v>2</v>
      </c>
      <c r="M40" s="1" t="s">
        <v>46</v>
      </c>
      <c r="N40" s="9">
        <v>0</v>
      </c>
      <c r="O40" s="9">
        <v>0</v>
      </c>
      <c r="P40" s="9">
        <v>0</v>
      </c>
      <c r="Q40" s="9">
        <v>30.9</v>
      </c>
      <c r="R40" s="9">
        <v>0</v>
      </c>
      <c r="S40" s="9">
        <v>0</v>
      </c>
      <c r="T40" s="9">
        <v>0</v>
      </c>
      <c r="U40" s="9">
        <v>102.9</v>
      </c>
      <c r="V40" s="9">
        <v>0</v>
      </c>
      <c r="W40" s="10">
        <f aca="true" t="shared" si="3" ref="W40:W71">SUM(N40:V40)</f>
        <v>133.8</v>
      </c>
    </row>
    <row r="41" spans="1:23" ht="12">
      <c r="A41" s="1" t="s">
        <v>47</v>
      </c>
      <c r="B41" s="7">
        <v>0</v>
      </c>
      <c r="C41" s="7">
        <v>1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 t="shared" si="2"/>
        <v>2</v>
      </c>
      <c r="M41" s="1" t="s">
        <v>47</v>
      </c>
      <c r="N41" s="9">
        <v>0</v>
      </c>
      <c r="O41" s="9">
        <v>458</v>
      </c>
      <c r="P41" s="9">
        <v>0</v>
      </c>
      <c r="Q41" s="9">
        <v>260.2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10">
        <f t="shared" si="3"/>
        <v>718.2</v>
      </c>
    </row>
    <row r="42" spans="1:23" ht="12">
      <c r="A42" s="1" t="s">
        <v>48</v>
      </c>
      <c r="B42" s="7">
        <v>0</v>
      </c>
      <c r="C42" s="7">
        <v>1</v>
      </c>
      <c r="D42" s="7">
        <v>1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f t="shared" si="2"/>
        <v>3</v>
      </c>
      <c r="M42" s="1" t="s">
        <v>48</v>
      </c>
      <c r="N42" s="9">
        <v>0</v>
      </c>
      <c r="O42" s="9">
        <v>0</v>
      </c>
      <c r="P42" s="9">
        <v>104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10">
        <f t="shared" si="3"/>
        <v>104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133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/>
      <c r="F45" s="7"/>
      <c r="G45" s="7"/>
      <c r="H45" s="7"/>
      <c r="I45" s="7"/>
      <c r="J45" s="7"/>
      <c r="K45" s="8">
        <f t="shared" si="2"/>
        <v>0</v>
      </c>
      <c r="M45" s="1" t="s">
        <v>50</v>
      </c>
      <c r="N45" s="9"/>
      <c r="O45" s="9"/>
      <c r="P45" s="9"/>
      <c r="Q45" s="9"/>
      <c r="R45" s="9"/>
      <c r="S45" s="9"/>
      <c r="T45" s="9"/>
      <c r="U45" s="9"/>
      <c r="V45" s="9"/>
      <c r="W45" s="10">
        <f t="shared" si="3"/>
        <v>0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0</v>
      </c>
      <c r="C47" s="7">
        <v>1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8">
        <f t="shared" si="2"/>
        <v>3</v>
      </c>
      <c r="M47" s="1" t="s">
        <v>52</v>
      </c>
      <c r="N47" s="9"/>
      <c r="O47" s="9"/>
      <c r="P47" s="9"/>
      <c r="Q47" s="9"/>
      <c r="R47" s="9"/>
      <c r="S47" s="9"/>
      <c r="T47" s="9"/>
      <c r="U47" s="9"/>
      <c r="V47" s="9"/>
      <c r="W47" s="10">
        <f t="shared" si="3"/>
        <v>0</v>
      </c>
    </row>
    <row r="48" spans="1:23" ht="12">
      <c r="A48" s="1" t="s">
        <v>53</v>
      </c>
      <c r="B48" s="7"/>
      <c r="C48" s="7"/>
      <c r="D48" s="7"/>
      <c r="E48" s="7"/>
      <c r="F48" s="7"/>
      <c r="G48" s="7"/>
      <c r="H48" s="7"/>
      <c r="I48" s="7"/>
      <c r="J48" s="7"/>
      <c r="K48" s="8">
        <f t="shared" si="2"/>
        <v>0</v>
      </c>
      <c r="M48" s="1" t="s">
        <v>53</v>
      </c>
      <c r="N48" s="9"/>
      <c r="O48" s="9"/>
      <c r="P48" s="9"/>
      <c r="Q48" s="9"/>
      <c r="R48" s="9"/>
      <c r="S48" s="9"/>
      <c r="T48" s="9"/>
      <c r="U48" s="9"/>
      <c r="V48" s="9"/>
      <c r="W48" s="10">
        <f t="shared" si="3"/>
        <v>0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0</v>
      </c>
      <c r="C50" s="7">
        <v>3</v>
      </c>
      <c r="D50" s="7">
        <v>1</v>
      </c>
      <c r="E50" s="7">
        <v>5</v>
      </c>
      <c r="F50" s="7">
        <v>12</v>
      </c>
      <c r="G50" s="7">
        <v>3</v>
      </c>
      <c r="H50" s="7">
        <v>13</v>
      </c>
      <c r="I50" s="7">
        <v>37</v>
      </c>
      <c r="J50" s="7">
        <v>10</v>
      </c>
      <c r="K50" s="8">
        <f t="shared" si="2"/>
        <v>84</v>
      </c>
      <c r="M50" s="1" t="s">
        <v>55</v>
      </c>
      <c r="N50" s="9">
        <v>0</v>
      </c>
      <c r="O50" s="9">
        <v>21.5</v>
      </c>
      <c r="P50" s="9">
        <v>12.5</v>
      </c>
      <c r="Q50" s="9">
        <v>34.4</v>
      </c>
      <c r="R50" s="9">
        <v>74.2</v>
      </c>
      <c r="S50" s="9">
        <v>26.8</v>
      </c>
      <c r="T50" s="9">
        <v>69</v>
      </c>
      <c r="U50" s="9">
        <v>266.7</v>
      </c>
      <c r="V50" s="9">
        <v>61.1</v>
      </c>
      <c r="W50" s="10">
        <f t="shared" si="3"/>
        <v>566.2</v>
      </c>
    </row>
    <row r="51" spans="1:23" ht="12">
      <c r="A51" s="1" t="s">
        <v>56</v>
      </c>
      <c r="B51" s="7">
        <v>0</v>
      </c>
      <c r="C51" s="7">
        <v>2</v>
      </c>
      <c r="D51" s="7">
        <v>1</v>
      </c>
      <c r="E51" s="7">
        <v>1</v>
      </c>
      <c r="F51" s="7">
        <v>2</v>
      </c>
      <c r="G51" s="7">
        <v>2</v>
      </c>
      <c r="H51" s="7">
        <v>1</v>
      </c>
      <c r="I51" s="7">
        <v>3</v>
      </c>
      <c r="J51" s="7">
        <v>0</v>
      </c>
      <c r="K51" s="8">
        <f t="shared" si="2"/>
        <v>12</v>
      </c>
      <c r="M51" s="1" t="s">
        <v>56</v>
      </c>
      <c r="N51" s="9">
        <v>0</v>
      </c>
      <c r="O51" s="9">
        <v>17.2</v>
      </c>
      <c r="P51" s="9">
        <v>7.6</v>
      </c>
      <c r="Q51" s="9">
        <v>0</v>
      </c>
      <c r="R51" s="9">
        <v>12.1</v>
      </c>
      <c r="S51" s="9">
        <v>27.3</v>
      </c>
      <c r="T51" s="9">
        <v>6</v>
      </c>
      <c r="U51" s="9">
        <v>17.1</v>
      </c>
      <c r="V51" s="9">
        <v>0</v>
      </c>
      <c r="W51" s="10">
        <f t="shared" si="3"/>
        <v>87.30000000000001</v>
      </c>
    </row>
    <row r="52" spans="1:23" ht="12">
      <c r="A52" s="1" t="s">
        <v>57</v>
      </c>
      <c r="B52" s="7">
        <v>15</v>
      </c>
      <c r="C52" s="7">
        <v>7</v>
      </c>
      <c r="D52" s="7">
        <v>2</v>
      </c>
      <c r="E52" s="7">
        <v>7</v>
      </c>
      <c r="F52" s="7">
        <v>11</v>
      </c>
      <c r="G52" s="7">
        <v>15</v>
      </c>
      <c r="H52" s="7">
        <v>5</v>
      </c>
      <c r="I52" s="7">
        <v>4</v>
      </c>
      <c r="J52" s="7">
        <v>1</v>
      </c>
      <c r="K52" s="8">
        <f t="shared" si="2"/>
        <v>67</v>
      </c>
      <c r="M52" s="1" t="s">
        <v>57</v>
      </c>
      <c r="N52" s="9">
        <v>1221</v>
      </c>
      <c r="O52" s="9">
        <v>582</v>
      </c>
      <c r="P52" s="9">
        <v>165.5</v>
      </c>
      <c r="Q52" s="9">
        <v>397.3</v>
      </c>
      <c r="R52" s="9">
        <v>714.5</v>
      </c>
      <c r="S52" s="9">
        <v>1144.2</v>
      </c>
      <c r="T52" s="9">
        <v>169</v>
      </c>
      <c r="U52" s="9">
        <v>164.5</v>
      </c>
      <c r="V52" s="9">
        <v>81</v>
      </c>
      <c r="W52" s="10">
        <f t="shared" si="3"/>
        <v>4639</v>
      </c>
    </row>
    <row r="53" spans="1:23" ht="12">
      <c r="A53" s="1" t="s">
        <v>59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8">
        <f t="shared" si="2"/>
        <v>1</v>
      </c>
      <c r="M53" s="1" t="s">
        <v>59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4</v>
      </c>
      <c r="U53" s="9">
        <v>0</v>
      </c>
      <c r="V53" s="9">
        <v>0</v>
      </c>
      <c r="W53" s="10">
        <f t="shared" si="3"/>
        <v>4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>
        <v>0</v>
      </c>
      <c r="C55" s="7">
        <v>0</v>
      </c>
      <c r="D55" s="7">
        <v>0</v>
      </c>
      <c r="E55" s="7">
        <v>3</v>
      </c>
      <c r="F55" s="7">
        <v>4</v>
      </c>
      <c r="G55" s="7">
        <v>0</v>
      </c>
      <c r="H55" s="7">
        <v>3</v>
      </c>
      <c r="I55" s="7">
        <v>3</v>
      </c>
      <c r="J55" s="7">
        <v>0</v>
      </c>
      <c r="K55" s="8">
        <f t="shared" si="2"/>
        <v>13</v>
      </c>
      <c r="M55" s="1" t="s">
        <v>61</v>
      </c>
      <c r="N55" s="9">
        <v>0</v>
      </c>
      <c r="O55" s="9">
        <v>0</v>
      </c>
      <c r="P55" s="9">
        <v>0</v>
      </c>
      <c r="Q55" s="9">
        <v>108.6</v>
      </c>
      <c r="R55" s="9">
        <v>151.2</v>
      </c>
      <c r="S55" s="9">
        <v>0</v>
      </c>
      <c r="T55" s="9">
        <v>0</v>
      </c>
      <c r="U55" s="9">
        <v>59</v>
      </c>
      <c r="V55" s="9">
        <v>0</v>
      </c>
      <c r="W55" s="10">
        <f t="shared" si="3"/>
        <v>318.79999999999995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>
        <v>2</v>
      </c>
      <c r="C58" s="7">
        <v>0</v>
      </c>
      <c r="D58" s="7">
        <v>4</v>
      </c>
      <c r="E58" s="7">
        <v>0</v>
      </c>
      <c r="F58" s="7">
        <v>0</v>
      </c>
      <c r="G58" s="7">
        <v>3</v>
      </c>
      <c r="H58" s="7">
        <v>0</v>
      </c>
      <c r="I58" s="7">
        <v>1</v>
      </c>
      <c r="J58" s="7">
        <v>0</v>
      </c>
      <c r="K58" s="8">
        <f t="shared" si="2"/>
        <v>10</v>
      </c>
      <c r="M58" s="1" t="s">
        <v>58</v>
      </c>
      <c r="N58" s="9">
        <v>8</v>
      </c>
      <c r="O58" s="9">
        <v>0</v>
      </c>
      <c r="P58" s="9">
        <v>403</v>
      </c>
      <c r="Q58" s="9">
        <v>0</v>
      </c>
      <c r="R58" s="9">
        <v>0</v>
      </c>
      <c r="S58" s="9">
        <v>5.6</v>
      </c>
      <c r="T58" s="9">
        <v>0</v>
      </c>
      <c r="U58" s="9">
        <v>81</v>
      </c>
      <c r="V58" s="9">
        <v>0</v>
      </c>
      <c r="W58" s="10">
        <f t="shared" si="3"/>
        <v>497.6</v>
      </c>
    </row>
    <row r="59" spans="1:23" ht="12">
      <c r="A59" s="1" t="s">
        <v>64</v>
      </c>
      <c r="B59" s="7">
        <v>0</v>
      </c>
      <c r="C59" s="7">
        <v>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f t="shared" si="2"/>
        <v>2</v>
      </c>
      <c r="M59" s="1" t="s">
        <v>64</v>
      </c>
      <c r="N59" s="9">
        <v>0</v>
      </c>
      <c r="O59" s="9">
        <v>20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10">
        <f t="shared" si="3"/>
        <v>20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2</v>
      </c>
      <c r="C61" s="7">
        <v>0</v>
      </c>
      <c r="D61" s="7">
        <v>0</v>
      </c>
      <c r="E61" s="7">
        <v>8</v>
      </c>
      <c r="F61" s="7">
        <v>16</v>
      </c>
      <c r="G61" s="7">
        <v>1</v>
      </c>
      <c r="H61" s="7">
        <v>1</v>
      </c>
      <c r="I61" s="7">
        <v>26</v>
      </c>
      <c r="J61" s="7">
        <v>2</v>
      </c>
      <c r="K61" s="8">
        <f t="shared" si="2"/>
        <v>56</v>
      </c>
      <c r="M61" s="1" t="s">
        <v>66</v>
      </c>
      <c r="N61" s="9">
        <v>5.8</v>
      </c>
      <c r="O61" s="9">
        <v>0</v>
      </c>
      <c r="P61" s="9">
        <v>0</v>
      </c>
      <c r="Q61" s="9">
        <v>20.3</v>
      </c>
      <c r="R61" s="9">
        <v>23.1</v>
      </c>
      <c r="S61" s="9">
        <v>1.6</v>
      </c>
      <c r="T61" s="9">
        <v>0</v>
      </c>
      <c r="U61" s="9">
        <v>53.1</v>
      </c>
      <c r="V61" s="9">
        <v>3.1</v>
      </c>
      <c r="W61" s="10">
        <f t="shared" si="3"/>
        <v>107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8">
        <f t="shared" si="2"/>
        <v>1</v>
      </c>
      <c r="M63" s="1" t="s">
        <v>68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2.9</v>
      </c>
      <c r="V63" s="9">
        <v>0</v>
      </c>
      <c r="W63" s="10">
        <f t="shared" si="3"/>
        <v>2.9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5</v>
      </c>
      <c r="C65" s="7">
        <v>3</v>
      </c>
      <c r="D65" s="7">
        <v>12</v>
      </c>
      <c r="E65" s="7">
        <v>12</v>
      </c>
      <c r="F65" s="7">
        <v>12</v>
      </c>
      <c r="G65" s="7">
        <v>17</v>
      </c>
      <c r="H65" s="7">
        <v>9</v>
      </c>
      <c r="I65" s="7">
        <v>3</v>
      </c>
      <c r="J65" s="7">
        <v>2</v>
      </c>
      <c r="K65" s="8">
        <f t="shared" si="2"/>
        <v>75</v>
      </c>
      <c r="M65" s="1" t="s">
        <v>70</v>
      </c>
      <c r="N65" s="9">
        <v>1024</v>
      </c>
      <c r="O65" s="9">
        <v>618</v>
      </c>
      <c r="P65" s="9">
        <v>2592.3</v>
      </c>
      <c r="Q65" s="9">
        <v>128.7</v>
      </c>
      <c r="R65" s="9">
        <v>2352.3</v>
      </c>
      <c r="S65" s="9">
        <v>1578</v>
      </c>
      <c r="T65" s="9">
        <v>801</v>
      </c>
      <c r="U65" s="9">
        <v>387</v>
      </c>
      <c r="V65" s="9">
        <v>0</v>
      </c>
      <c r="W65" s="10">
        <f t="shared" si="3"/>
        <v>9481.3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>
        <v>0</v>
      </c>
      <c r="C67" s="7">
        <v>0</v>
      </c>
      <c r="D67" s="7">
        <v>0</v>
      </c>
      <c r="E67" s="7">
        <v>0</v>
      </c>
      <c r="F67" s="7">
        <v>1</v>
      </c>
      <c r="G67" s="7">
        <v>0</v>
      </c>
      <c r="H67" s="7">
        <v>3</v>
      </c>
      <c r="I67" s="7">
        <v>3</v>
      </c>
      <c r="J67" s="7">
        <v>0</v>
      </c>
      <c r="K67" s="8">
        <f t="shared" si="2"/>
        <v>7</v>
      </c>
      <c r="M67" s="1" t="s">
        <v>72</v>
      </c>
      <c r="N67" s="9">
        <v>0</v>
      </c>
      <c r="O67" s="9">
        <v>0</v>
      </c>
      <c r="P67" s="9">
        <v>0</v>
      </c>
      <c r="Q67" s="9">
        <v>0</v>
      </c>
      <c r="R67" s="9">
        <v>4.4</v>
      </c>
      <c r="S67" s="9">
        <v>0</v>
      </c>
      <c r="T67" s="9">
        <v>31</v>
      </c>
      <c r="U67" s="9">
        <v>13.9</v>
      </c>
      <c r="V67" s="9">
        <v>0</v>
      </c>
      <c r="W67" s="10">
        <f t="shared" si="3"/>
        <v>49.3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74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75</v>
      </c>
      <c r="B70" s="7">
        <v>1</v>
      </c>
      <c r="C70" s="7">
        <v>5</v>
      </c>
      <c r="D70" s="7">
        <v>6</v>
      </c>
      <c r="E70" s="7">
        <v>10</v>
      </c>
      <c r="F70" s="7">
        <v>5</v>
      </c>
      <c r="G70" s="7">
        <v>2</v>
      </c>
      <c r="H70" s="7">
        <v>3</v>
      </c>
      <c r="I70" s="7">
        <v>6</v>
      </c>
      <c r="J70" s="7">
        <v>0</v>
      </c>
      <c r="K70" s="8">
        <f t="shared" si="2"/>
        <v>38</v>
      </c>
      <c r="M70" s="1" t="s">
        <v>75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1" t="s">
        <v>76</v>
      </c>
      <c r="B71" s="7">
        <v>15</v>
      </c>
      <c r="C71" s="7">
        <v>5</v>
      </c>
      <c r="D71" s="7">
        <v>24</v>
      </c>
      <c r="E71" s="7">
        <v>9</v>
      </c>
      <c r="F71" s="7">
        <v>1</v>
      </c>
      <c r="G71" s="7">
        <v>1</v>
      </c>
      <c r="H71" s="7">
        <v>2</v>
      </c>
      <c r="I71" s="7">
        <v>9</v>
      </c>
      <c r="J71" s="7">
        <v>4</v>
      </c>
      <c r="K71" s="8">
        <f t="shared" si="2"/>
        <v>70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>
        <v>0</v>
      </c>
      <c r="C73" s="7">
        <v>0</v>
      </c>
      <c r="D73" s="7">
        <v>0</v>
      </c>
      <c r="E73" s="7">
        <v>24</v>
      </c>
      <c r="F73" s="7">
        <v>13</v>
      </c>
      <c r="G73" s="7">
        <v>12</v>
      </c>
      <c r="H73" s="7">
        <v>9</v>
      </c>
      <c r="I73" s="7">
        <v>3</v>
      </c>
      <c r="J73" s="7">
        <v>0</v>
      </c>
      <c r="K73" s="8">
        <f t="shared" si="4"/>
        <v>61</v>
      </c>
      <c r="M73" s="1" t="s">
        <v>78</v>
      </c>
      <c r="N73" s="9">
        <v>0</v>
      </c>
      <c r="O73" s="9">
        <v>0</v>
      </c>
      <c r="P73" s="9">
        <v>0</v>
      </c>
      <c r="Q73" s="9">
        <v>350.4</v>
      </c>
      <c r="R73" s="9">
        <v>223.5</v>
      </c>
      <c r="S73" s="9">
        <v>219.9</v>
      </c>
      <c r="T73" s="9">
        <v>202</v>
      </c>
      <c r="U73" s="9">
        <v>60</v>
      </c>
      <c r="V73" s="9">
        <v>0</v>
      </c>
      <c r="W73" s="10">
        <f t="shared" si="5"/>
        <v>1055.8</v>
      </c>
    </row>
    <row r="74" spans="1:23" ht="12">
      <c r="A74" s="1" t="s">
        <v>79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1</v>
      </c>
      <c r="K74" s="8">
        <f t="shared" si="4"/>
        <v>2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47</v>
      </c>
      <c r="C75" s="7">
        <v>27</v>
      </c>
      <c r="D75" s="7">
        <v>24</v>
      </c>
      <c r="E75" s="7">
        <v>47</v>
      </c>
      <c r="F75" s="7">
        <v>32</v>
      </c>
      <c r="G75" s="7">
        <v>4</v>
      </c>
      <c r="H75" s="7">
        <v>23</v>
      </c>
      <c r="I75" s="7">
        <v>26</v>
      </c>
      <c r="J75" s="7">
        <v>14</v>
      </c>
      <c r="K75" s="8">
        <f t="shared" si="4"/>
        <v>244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19</v>
      </c>
      <c r="C76" s="7">
        <v>19</v>
      </c>
      <c r="D76" s="7">
        <v>47</v>
      </c>
      <c r="E76" s="7">
        <v>27</v>
      </c>
      <c r="F76" s="7">
        <v>11</v>
      </c>
      <c r="G76" s="7">
        <v>13</v>
      </c>
      <c r="H76" s="7">
        <v>19</v>
      </c>
      <c r="I76" s="7">
        <v>3</v>
      </c>
      <c r="J76" s="7">
        <v>5</v>
      </c>
      <c r="K76" s="8">
        <f t="shared" si="4"/>
        <v>163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9</v>
      </c>
      <c r="C77" s="7">
        <v>9</v>
      </c>
      <c r="D77" s="7">
        <v>9</v>
      </c>
      <c r="E77" s="7">
        <v>5</v>
      </c>
      <c r="F77" s="7">
        <v>11</v>
      </c>
      <c r="G77" s="7">
        <v>8</v>
      </c>
      <c r="H77" s="7">
        <v>5</v>
      </c>
      <c r="I77" s="7">
        <v>1</v>
      </c>
      <c r="J77" s="7">
        <v>0</v>
      </c>
      <c r="K77" s="8">
        <f t="shared" si="4"/>
        <v>57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>
        <v>0</v>
      </c>
      <c r="C78" s="7">
        <v>0</v>
      </c>
      <c r="D78" s="7">
        <v>0</v>
      </c>
      <c r="E78" s="7">
        <v>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8">
        <f t="shared" si="4"/>
        <v>1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/>
      <c r="D79" s="7"/>
      <c r="E79" s="7"/>
      <c r="F79" s="7"/>
      <c r="G79" s="7"/>
      <c r="H79" s="7"/>
      <c r="I79" s="7"/>
      <c r="J79" s="7"/>
      <c r="K79" s="8">
        <f t="shared" si="4"/>
        <v>0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1</v>
      </c>
      <c r="C80" s="7">
        <v>0</v>
      </c>
      <c r="D80" s="7">
        <v>1</v>
      </c>
      <c r="E80" s="7">
        <v>18</v>
      </c>
      <c r="F80" s="7">
        <v>4</v>
      </c>
      <c r="G80" s="7">
        <v>2</v>
      </c>
      <c r="H80" s="7">
        <v>1</v>
      </c>
      <c r="I80" s="7">
        <v>2</v>
      </c>
      <c r="J80" s="7">
        <v>0</v>
      </c>
      <c r="K80" s="8">
        <f t="shared" si="4"/>
        <v>29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>
        <v>0</v>
      </c>
      <c r="C81" s="7">
        <v>0</v>
      </c>
      <c r="D81" s="7">
        <v>0</v>
      </c>
      <c r="E81" s="7">
        <v>1</v>
      </c>
      <c r="F81" s="7">
        <v>5</v>
      </c>
      <c r="G81" s="7">
        <v>0</v>
      </c>
      <c r="H81" s="7">
        <v>0</v>
      </c>
      <c r="I81" s="7">
        <v>1</v>
      </c>
      <c r="J81" s="7">
        <v>0</v>
      </c>
      <c r="K81" s="8">
        <f t="shared" si="4"/>
        <v>7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>
        <v>0</v>
      </c>
      <c r="C82" s="7">
        <v>3</v>
      </c>
      <c r="D82" s="7">
        <v>16</v>
      </c>
      <c r="E82" s="7">
        <v>4</v>
      </c>
      <c r="F82" s="7">
        <v>7</v>
      </c>
      <c r="G82" s="7">
        <v>1</v>
      </c>
      <c r="H82" s="7">
        <v>1</v>
      </c>
      <c r="I82" s="7">
        <v>2</v>
      </c>
      <c r="J82" s="7">
        <v>1</v>
      </c>
      <c r="K82" s="8">
        <f t="shared" si="4"/>
        <v>35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>
        <v>0</v>
      </c>
      <c r="C83" s="7">
        <v>0</v>
      </c>
      <c r="D83" s="7">
        <v>31</v>
      </c>
      <c r="E83" s="7">
        <v>3</v>
      </c>
      <c r="F83" s="7">
        <v>3</v>
      </c>
      <c r="G83" s="7">
        <v>0</v>
      </c>
      <c r="H83" s="7">
        <v>4</v>
      </c>
      <c r="I83" s="7">
        <v>0</v>
      </c>
      <c r="J83" s="7">
        <v>0</v>
      </c>
      <c r="K83" s="8">
        <f t="shared" si="4"/>
        <v>41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>
        <v>0</v>
      </c>
      <c r="C84" s="7">
        <v>0</v>
      </c>
      <c r="D84" s="7">
        <v>0</v>
      </c>
      <c r="E84" s="7">
        <v>3</v>
      </c>
      <c r="F84" s="7">
        <v>7</v>
      </c>
      <c r="G84" s="7">
        <v>0</v>
      </c>
      <c r="H84" s="7">
        <v>0</v>
      </c>
      <c r="I84" s="7">
        <v>2</v>
      </c>
      <c r="J84" s="7">
        <v>0</v>
      </c>
      <c r="K84" s="8">
        <f t="shared" si="4"/>
        <v>12</v>
      </c>
      <c r="M84" s="1" t="s">
        <v>89</v>
      </c>
      <c r="N84" s="9">
        <v>0</v>
      </c>
      <c r="O84" s="9">
        <v>0</v>
      </c>
      <c r="P84" s="9">
        <v>0</v>
      </c>
      <c r="Q84" s="9">
        <v>23.1</v>
      </c>
      <c r="R84" s="9">
        <v>75</v>
      </c>
      <c r="S84" s="9">
        <v>0</v>
      </c>
      <c r="T84" s="9">
        <v>0</v>
      </c>
      <c r="U84" s="9">
        <v>17.4</v>
      </c>
      <c r="V84" s="9">
        <v>0</v>
      </c>
      <c r="W84" s="10">
        <f t="shared" si="5"/>
        <v>115.5</v>
      </c>
    </row>
    <row r="85" spans="1:23" ht="12">
      <c r="A85" s="1" t="s">
        <v>90</v>
      </c>
      <c r="B85" s="7">
        <v>0</v>
      </c>
      <c r="C85" s="7">
        <v>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8">
        <f t="shared" si="4"/>
        <v>1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0</v>
      </c>
      <c r="C86" s="7">
        <v>2</v>
      </c>
      <c r="D86" s="7">
        <v>8</v>
      </c>
      <c r="E86" s="7">
        <v>0</v>
      </c>
      <c r="F86" s="7">
        <v>1</v>
      </c>
      <c r="G86" s="7">
        <v>1</v>
      </c>
      <c r="H86" s="7">
        <v>0</v>
      </c>
      <c r="I86" s="7">
        <v>2</v>
      </c>
      <c r="J86" s="7">
        <v>0</v>
      </c>
      <c r="K86" s="8">
        <f t="shared" si="4"/>
        <v>14</v>
      </c>
      <c r="M86" s="1" t="s">
        <v>91</v>
      </c>
      <c r="N86" s="9">
        <v>0</v>
      </c>
      <c r="O86" s="9">
        <v>25</v>
      </c>
      <c r="P86" s="9">
        <v>203</v>
      </c>
      <c r="Q86" s="9">
        <v>0</v>
      </c>
      <c r="R86" s="9">
        <v>202</v>
      </c>
      <c r="S86" s="9">
        <v>332</v>
      </c>
      <c r="T86" s="9">
        <v>0</v>
      </c>
      <c r="U86" s="9">
        <v>0</v>
      </c>
      <c r="V86" s="9">
        <v>0</v>
      </c>
      <c r="W86" s="10">
        <f t="shared" si="5"/>
        <v>762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>
        <v>0</v>
      </c>
      <c r="C90" s="7">
        <v>0</v>
      </c>
      <c r="D90" s="7">
        <v>0</v>
      </c>
      <c r="E90" s="7">
        <v>0</v>
      </c>
      <c r="F90" s="7">
        <v>3</v>
      </c>
      <c r="G90" s="7">
        <v>1</v>
      </c>
      <c r="H90" s="7">
        <v>0</v>
      </c>
      <c r="I90" s="7">
        <v>0</v>
      </c>
      <c r="J90" s="7">
        <v>0</v>
      </c>
      <c r="K90" s="8">
        <f t="shared" si="4"/>
        <v>4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2</v>
      </c>
      <c r="C92" s="7">
        <v>2</v>
      </c>
      <c r="D92" s="7">
        <v>1</v>
      </c>
      <c r="E92" s="7">
        <v>0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8">
        <f t="shared" si="4"/>
        <v>6</v>
      </c>
      <c r="M92" s="1" t="s">
        <v>97</v>
      </c>
      <c r="N92" s="9">
        <v>258</v>
      </c>
      <c r="O92" s="9">
        <v>182</v>
      </c>
      <c r="P92" s="9">
        <v>79</v>
      </c>
      <c r="Q92" s="9">
        <v>0</v>
      </c>
      <c r="R92" s="9">
        <v>129</v>
      </c>
      <c r="S92" s="9">
        <v>0</v>
      </c>
      <c r="T92" s="9">
        <v>0</v>
      </c>
      <c r="U92" s="9">
        <v>0</v>
      </c>
      <c r="V92" s="9">
        <v>0</v>
      </c>
      <c r="W92" s="10">
        <f t="shared" si="5"/>
        <v>648</v>
      </c>
    </row>
    <row r="93" spans="1:23" ht="12">
      <c r="A93" s="1" t="s">
        <v>98</v>
      </c>
      <c r="B93" s="7">
        <v>2</v>
      </c>
      <c r="C93" s="7">
        <v>13</v>
      </c>
      <c r="D93" s="7">
        <v>4</v>
      </c>
      <c r="E93" s="7">
        <v>8</v>
      </c>
      <c r="F93" s="7">
        <v>6</v>
      </c>
      <c r="G93" s="7">
        <v>7</v>
      </c>
      <c r="H93" s="7">
        <v>10</v>
      </c>
      <c r="I93" s="7">
        <v>17</v>
      </c>
      <c r="J93" s="7">
        <v>5</v>
      </c>
      <c r="K93" s="8">
        <f t="shared" si="4"/>
        <v>72</v>
      </c>
      <c r="M93" s="1" t="s">
        <v>98</v>
      </c>
      <c r="N93" s="9">
        <v>0</v>
      </c>
      <c r="O93" s="9">
        <v>0</v>
      </c>
      <c r="P93" s="9">
        <v>0</v>
      </c>
      <c r="Q93" s="9">
        <v>468</v>
      </c>
      <c r="R93" s="9">
        <v>346.4</v>
      </c>
      <c r="S93" s="9">
        <v>35</v>
      </c>
      <c r="T93" s="9">
        <v>130</v>
      </c>
      <c r="U93" s="9">
        <v>60</v>
      </c>
      <c r="V93" s="9">
        <v>0</v>
      </c>
      <c r="W93" s="10">
        <f t="shared" si="5"/>
        <v>1039.4</v>
      </c>
    </row>
    <row r="94" spans="1:23" ht="12">
      <c r="A94" s="1" t="s">
        <v>99</v>
      </c>
      <c r="B94" s="7">
        <v>1</v>
      </c>
      <c r="C94" s="7">
        <v>0</v>
      </c>
      <c r="D94" s="7">
        <v>4</v>
      </c>
      <c r="E94" s="7">
        <v>1</v>
      </c>
      <c r="F94" s="7">
        <v>0</v>
      </c>
      <c r="G94" s="7">
        <v>0</v>
      </c>
      <c r="H94" s="7">
        <v>1</v>
      </c>
      <c r="I94" s="7">
        <v>4</v>
      </c>
      <c r="J94" s="7">
        <v>0</v>
      </c>
      <c r="K94" s="8">
        <f t="shared" si="4"/>
        <v>11</v>
      </c>
      <c r="M94" s="1" t="s">
        <v>99</v>
      </c>
      <c r="N94" s="9"/>
      <c r="O94" s="9"/>
      <c r="P94" s="9"/>
      <c r="Q94" s="9"/>
      <c r="R94" s="9"/>
      <c r="S94" s="9"/>
      <c r="T94" s="9"/>
      <c r="U94" s="9"/>
      <c r="V94" s="9"/>
      <c r="W94" s="10">
        <f t="shared" si="5"/>
        <v>0</v>
      </c>
    </row>
    <row r="95" spans="1:23" ht="12">
      <c r="A95" s="1" t="s">
        <v>100</v>
      </c>
      <c r="B95" s="7"/>
      <c r="C95" s="7"/>
      <c r="D95" s="7"/>
      <c r="E95" s="7"/>
      <c r="F95" s="7"/>
      <c r="G95" s="7"/>
      <c r="H95" s="7"/>
      <c r="I95" s="7"/>
      <c r="J95" s="7"/>
      <c r="K95" s="8">
        <f t="shared" si="4"/>
        <v>0</v>
      </c>
      <c r="M95" s="1" t="s">
        <v>100</v>
      </c>
      <c r="N95" s="9"/>
      <c r="O95" s="9"/>
      <c r="P95" s="9"/>
      <c r="Q95" s="9"/>
      <c r="R95" s="9"/>
      <c r="S95" s="9"/>
      <c r="T95" s="9"/>
      <c r="U95" s="9"/>
      <c r="V95" s="9"/>
      <c r="W95" s="10">
        <f t="shared" si="5"/>
        <v>0</v>
      </c>
    </row>
    <row r="96" spans="1:23" ht="12">
      <c r="A96" s="1" t="s">
        <v>101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1</v>
      </c>
      <c r="H96" s="7">
        <v>0</v>
      </c>
      <c r="I96" s="7">
        <v>0</v>
      </c>
      <c r="J96" s="7">
        <v>0</v>
      </c>
      <c r="K96" s="8">
        <f t="shared" si="4"/>
        <v>1</v>
      </c>
      <c r="M96" s="1" t="s">
        <v>101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13</v>
      </c>
      <c r="T96" s="9">
        <v>0</v>
      </c>
      <c r="U96" s="9">
        <v>0</v>
      </c>
      <c r="V96" s="9">
        <v>0</v>
      </c>
      <c r="W96" s="10">
        <f t="shared" si="5"/>
        <v>13</v>
      </c>
    </row>
    <row r="97" spans="1:23" ht="12">
      <c r="A97" s="1" t="s">
        <v>102</v>
      </c>
      <c r="B97" s="7">
        <v>0</v>
      </c>
      <c r="C97" s="7">
        <v>0</v>
      </c>
      <c r="D97" s="7">
        <v>0</v>
      </c>
      <c r="E97" s="7">
        <v>0</v>
      </c>
      <c r="F97" s="7">
        <v>4</v>
      </c>
      <c r="G97" s="7">
        <v>0</v>
      </c>
      <c r="H97" s="7">
        <v>0</v>
      </c>
      <c r="I97" s="7">
        <v>2</v>
      </c>
      <c r="J97" s="7">
        <v>0</v>
      </c>
      <c r="K97" s="8">
        <f t="shared" si="4"/>
        <v>6</v>
      </c>
      <c r="M97" s="1" t="s">
        <v>102</v>
      </c>
      <c r="N97" s="9">
        <v>0</v>
      </c>
      <c r="O97" s="9">
        <v>0</v>
      </c>
      <c r="P97" s="9">
        <v>0</v>
      </c>
      <c r="Q97" s="9">
        <v>0</v>
      </c>
      <c r="R97" s="9">
        <v>11.1</v>
      </c>
      <c r="S97" s="9">
        <v>0</v>
      </c>
      <c r="T97" s="9">
        <v>0</v>
      </c>
      <c r="U97" s="9">
        <v>1.6</v>
      </c>
      <c r="V97" s="9">
        <v>0</v>
      </c>
      <c r="W97" s="10">
        <f t="shared" si="5"/>
        <v>12.7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104</v>
      </c>
      <c r="B99" s="7"/>
      <c r="C99" s="7"/>
      <c r="D99" s="7"/>
      <c r="E99" s="7"/>
      <c r="F99" s="7"/>
      <c r="G99" s="7"/>
      <c r="H99" s="7"/>
      <c r="I99" s="7"/>
      <c r="J99" s="7"/>
      <c r="K99" s="8">
        <f t="shared" si="4"/>
        <v>0</v>
      </c>
      <c r="M99" s="1" t="s">
        <v>104</v>
      </c>
      <c r="N99" s="9"/>
      <c r="O99" s="9"/>
      <c r="P99" s="9"/>
      <c r="Q99" s="9"/>
      <c r="R99" s="9"/>
      <c r="S99" s="9"/>
      <c r="T99" s="9"/>
      <c r="U99" s="9"/>
      <c r="V99" s="9"/>
      <c r="W99" s="10">
        <f t="shared" si="5"/>
        <v>0</v>
      </c>
    </row>
    <row r="100" spans="1:23" ht="12">
      <c r="A100" s="1" t="s">
        <v>105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105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106</v>
      </c>
      <c r="B101" s="7">
        <v>170</v>
      </c>
      <c r="C101" s="7">
        <v>106</v>
      </c>
      <c r="D101" s="7">
        <v>140</v>
      </c>
      <c r="E101" s="7">
        <v>201</v>
      </c>
      <c r="F101" s="7">
        <v>340</v>
      </c>
      <c r="G101" s="7">
        <v>187</v>
      </c>
      <c r="H101" s="7">
        <v>197</v>
      </c>
      <c r="I101" s="7">
        <v>140</v>
      </c>
      <c r="J101" s="7">
        <v>71</v>
      </c>
      <c r="K101" s="8">
        <f t="shared" si="4"/>
        <v>1552</v>
      </c>
      <c r="M101" s="1" t="s">
        <v>106</v>
      </c>
      <c r="N101" s="9">
        <v>13989.5</v>
      </c>
      <c r="O101" s="9">
        <v>8386.3</v>
      </c>
      <c r="P101" s="9">
        <v>11419.1</v>
      </c>
      <c r="Q101" s="9">
        <v>8065.4</v>
      </c>
      <c r="R101" s="9">
        <v>23635.19</v>
      </c>
      <c r="S101" s="9">
        <v>10177.3</v>
      </c>
      <c r="T101" s="9">
        <v>13090</v>
      </c>
      <c r="U101" s="9">
        <v>6902.8</v>
      </c>
      <c r="V101" s="9">
        <v>1712.4</v>
      </c>
      <c r="W101" s="10">
        <f t="shared" si="5"/>
        <v>97377.99</v>
      </c>
    </row>
    <row r="102" spans="1:23" ht="12">
      <c r="A102" s="1" t="s">
        <v>107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2</v>
      </c>
      <c r="J102" s="7">
        <v>0</v>
      </c>
      <c r="K102" s="8">
        <f t="shared" si="4"/>
        <v>2</v>
      </c>
      <c r="M102" s="1" t="s">
        <v>107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1.4</v>
      </c>
      <c r="V102" s="9">
        <v>0</v>
      </c>
      <c r="W102" s="10">
        <f t="shared" si="5"/>
        <v>1.4</v>
      </c>
    </row>
    <row r="103" spans="1:23" ht="12">
      <c r="A103" s="1" t="s">
        <v>108</v>
      </c>
      <c r="B103" s="7">
        <v>0</v>
      </c>
      <c r="C103" s="7">
        <v>0</v>
      </c>
      <c r="D103" s="7">
        <v>0</v>
      </c>
      <c r="E103" s="7">
        <v>0</v>
      </c>
      <c r="F103" s="7">
        <v>1</v>
      </c>
      <c r="G103" s="7">
        <v>0</v>
      </c>
      <c r="H103" s="7">
        <v>0</v>
      </c>
      <c r="I103" s="7">
        <v>0</v>
      </c>
      <c r="J103" s="7">
        <v>0</v>
      </c>
      <c r="K103" s="8">
        <f t="shared" si="4"/>
        <v>1</v>
      </c>
      <c r="M103" s="1" t="s">
        <v>108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109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109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>SUM(N104:V104)</f>
        <v>0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110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>SUM(N105:V105)</f>
        <v>0</v>
      </c>
    </row>
    <row r="106" spans="1:23" ht="12">
      <c r="A106" s="1" t="s">
        <v>132</v>
      </c>
      <c r="B106" s="7">
        <v>0</v>
      </c>
      <c r="C106" s="7">
        <v>0</v>
      </c>
      <c r="D106" s="7">
        <v>3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8">
        <f t="shared" si="6"/>
        <v>3</v>
      </c>
      <c r="M106" s="1" t="s">
        <v>132</v>
      </c>
      <c r="N106" s="9">
        <v>0</v>
      </c>
      <c r="O106" s="9">
        <v>0</v>
      </c>
      <c r="P106" s="9">
        <v>224.7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10">
        <f>SUM(N106:V106)</f>
        <v>224.7</v>
      </c>
    </row>
    <row r="107" spans="1:23" ht="12">
      <c r="A107" s="1" t="s">
        <v>111</v>
      </c>
      <c r="B107" s="7">
        <v>0</v>
      </c>
      <c r="C107" s="7">
        <v>0</v>
      </c>
      <c r="D107" s="7">
        <v>3</v>
      </c>
      <c r="E107" s="7">
        <v>0</v>
      </c>
      <c r="F107" s="7">
        <v>1</v>
      </c>
      <c r="G107" s="7">
        <v>0</v>
      </c>
      <c r="H107" s="7">
        <v>0</v>
      </c>
      <c r="I107" s="7">
        <v>1</v>
      </c>
      <c r="J107" s="7">
        <v>0</v>
      </c>
      <c r="K107" s="8">
        <f t="shared" si="6"/>
        <v>5</v>
      </c>
      <c r="M107" s="1" t="s">
        <v>111</v>
      </c>
      <c r="N107" s="9">
        <v>0</v>
      </c>
      <c r="O107" s="9">
        <v>0</v>
      </c>
      <c r="P107" s="9">
        <v>333</v>
      </c>
      <c r="Q107" s="9">
        <v>0</v>
      </c>
      <c r="R107" s="9">
        <v>104.4</v>
      </c>
      <c r="S107" s="9">
        <v>0</v>
      </c>
      <c r="T107" s="9">
        <v>0</v>
      </c>
      <c r="U107" s="9">
        <v>0</v>
      </c>
      <c r="V107" s="9">
        <v>0</v>
      </c>
      <c r="W107" s="10">
        <f>SUM(N107:V107)</f>
        <v>437.4</v>
      </c>
    </row>
    <row r="108" spans="1:23" ht="12">
      <c r="A108" s="1" t="s">
        <v>112</v>
      </c>
      <c r="B108" s="4">
        <v>3</v>
      </c>
      <c r="C108" s="4">
        <v>0</v>
      </c>
      <c r="D108" s="4">
        <v>3</v>
      </c>
      <c r="E108" s="4">
        <v>2</v>
      </c>
      <c r="F108" s="4">
        <v>1</v>
      </c>
      <c r="G108" s="4">
        <v>0</v>
      </c>
      <c r="H108" s="4">
        <v>1</v>
      </c>
      <c r="I108" s="4">
        <v>0</v>
      </c>
      <c r="J108" s="4">
        <v>1</v>
      </c>
      <c r="K108" s="8">
        <f t="shared" si="6"/>
        <v>11</v>
      </c>
      <c r="M108" s="1" t="s">
        <v>112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>SUM(N108:V108)</f>
        <v>0</v>
      </c>
    </row>
    <row r="109" spans="1:23" ht="12">
      <c r="A109" s="1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8">
        <f t="shared" si="6"/>
        <v>1</v>
      </c>
      <c r="M109" s="1" t="s">
        <v>113</v>
      </c>
      <c r="N109" s="9">
        <v>0</v>
      </c>
      <c r="O109" s="9">
        <v>0</v>
      </c>
      <c r="P109" s="9">
        <v>0</v>
      </c>
      <c r="Q109" s="9">
        <v>0</v>
      </c>
      <c r="R109" s="9">
        <v>32</v>
      </c>
      <c r="S109" s="9">
        <v>0</v>
      </c>
      <c r="T109" s="9">
        <v>0</v>
      </c>
      <c r="U109" s="9">
        <v>0</v>
      </c>
      <c r="V109" s="9">
        <v>0</v>
      </c>
      <c r="W109" s="10">
        <f>SUM(N109:V109)</f>
        <v>32</v>
      </c>
    </row>
    <row r="110" spans="1:23" ht="12">
      <c r="A110" s="1" t="s">
        <v>114</v>
      </c>
      <c r="B110" s="8">
        <f aca="true" t="shared" si="7" ref="B110:K110">SUM(B8:B109)</f>
        <v>362</v>
      </c>
      <c r="C110" s="8">
        <f t="shared" si="7"/>
        <v>223</v>
      </c>
      <c r="D110" s="8">
        <f t="shared" si="7"/>
        <v>371</v>
      </c>
      <c r="E110" s="8">
        <f t="shared" si="7"/>
        <v>449</v>
      </c>
      <c r="F110" s="8">
        <f t="shared" si="7"/>
        <v>570</v>
      </c>
      <c r="G110" s="8">
        <f t="shared" si="7"/>
        <v>321</v>
      </c>
      <c r="H110" s="8">
        <f t="shared" si="7"/>
        <v>363</v>
      </c>
      <c r="I110" s="8">
        <f t="shared" si="7"/>
        <v>338</v>
      </c>
      <c r="J110" s="8">
        <f t="shared" si="7"/>
        <v>126</v>
      </c>
      <c r="K110" s="8">
        <f t="shared" si="7"/>
        <v>3123</v>
      </c>
      <c r="M110" s="1" t="s">
        <v>114</v>
      </c>
      <c r="N110" s="10">
        <f aca="true" t="shared" si="8" ref="N110:V110">SUM(N8:N109)</f>
        <v>17767.7</v>
      </c>
      <c r="O110" s="10">
        <f t="shared" si="8"/>
        <v>10422.5</v>
      </c>
      <c r="P110" s="10">
        <f t="shared" si="8"/>
        <v>16028.100000000002</v>
      </c>
      <c r="Q110" s="10">
        <f t="shared" si="8"/>
        <v>10497.8</v>
      </c>
      <c r="R110" s="10">
        <f t="shared" si="8"/>
        <v>28746.190000000002</v>
      </c>
      <c r="S110" s="10">
        <f t="shared" si="8"/>
        <v>14322.3</v>
      </c>
      <c r="T110" s="10">
        <f t="shared" si="8"/>
        <v>15231.6</v>
      </c>
      <c r="U110" s="10">
        <f t="shared" si="8"/>
        <v>8347.1</v>
      </c>
      <c r="V110" s="10">
        <f t="shared" si="8"/>
        <v>2189.3</v>
      </c>
      <c r="W110" s="10">
        <f>SUM(N110:V110)</f>
        <v>123552.59000000003</v>
      </c>
    </row>
    <row r="111" spans="1:23" ht="12">
      <c r="A111" s="11" t="s">
        <v>115</v>
      </c>
      <c r="B111" s="12" t="s">
        <v>115</v>
      </c>
      <c r="C111" s="12" t="s">
        <v>115</v>
      </c>
      <c r="D111" s="12" t="s">
        <v>115</v>
      </c>
      <c r="E111" s="12" t="s">
        <v>115</v>
      </c>
      <c r="F111" s="12" t="s">
        <v>115</v>
      </c>
      <c r="G111" s="12" t="s">
        <v>115</v>
      </c>
      <c r="H111" s="12" t="s">
        <v>115</v>
      </c>
      <c r="I111" s="12" t="s">
        <v>115</v>
      </c>
      <c r="J111" s="12" t="s">
        <v>115</v>
      </c>
      <c r="K111" s="12" t="s">
        <v>115</v>
      </c>
      <c r="M111" s="11" t="s">
        <v>115</v>
      </c>
      <c r="N111" s="13" t="s">
        <v>115</v>
      </c>
      <c r="O111" s="13" t="s">
        <v>115</v>
      </c>
      <c r="P111" s="13" t="s">
        <v>115</v>
      </c>
      <c r="Q111" s="13" t="s">
        <v>115</v>
      </c>
      <c r="R111" s="13" t="s">
        <v>115</v>
      </c>
      <c r="S111" s="13" t="s">
        <v>115</v>
      </c>
      <c r="T111" s="13" t="s">
        <v>115</v>
      </c>
      <c r="U111" s="13" t="s">
        <v>115</v>
      </c>
      <c r="V111" s="13" t="s">
        <v>115</v>
      </c>
      <c r="W111" s="13" t="s">
        <v>115</v>
      </c>
    </row>
    <row r="112" spans="1:23" ht="12">
      <c r="A112" s="1" t="s">
        <v>116</v>
      </c>
      <c r="B112" s="8">
        <f aca="true" t="shared" si="9" ref="B112:J112">B101</f>
        <v>170</v>
      </c>
      <c r="C112" s="8">
        <f t="shared" si="9"/>
        <v>106</v>
      </c>
      <c r="D112" s="8">
        <f t="shared" si="9"/>
        <v>140</v>
      </c>
      <c r="E112" s="8">
        <f t="shared" si="9"/>
        <v>201</v>
      </c>
      <c r="F112" s="8">
        <f t="shared" si="9"/>
        <v>340</v>
      </c>
      <c r="G112" s="8">
        <f t="shared" si="9"/>
        <v>187</v>
      </c>
      <c r="H112" s="8">
        <f t="shared" si="9"/>
        <v>197</v>
      </c>
      <c r="I112" s="8">
        <f t="shared" si="9"/>
        <v>140</v>
      </c>
      <c r="J112" s="8">
        <f t="shared" si="9"/>
        <v>71</v>
      </c>
      <c r="K112" s="8">
        <f aca="true" t="shared" si="10" ref="K112:K126">SUM(B112:J112)</f>
        <v>1552</v>
      </c>
      <c r="M112" s="1" t="s">
        <v>116</v>
      </c>
      <c r="N112" s="10">
        <f aca="true" t="shared" si="11" ref="N112:V112">N101</f>
        <v>13989.5</v>
      </c>
      <c r="O112" s="10">
        <f t="shared" si="11"/>
        <v>8386.3</v>
      </c>
      <c r="P112" s="10">
        <f t="shared" si="11"/>
        <v>11419.1</v>
      </c>
      <c r="Q112" s="10">
        <f t="shared" si="11"/>
        <v>8065.4</v>
      </c>
      <c r="R112" s="10">
        <f t="shared" si="11"/>
        <v>23635.19</v>
      </c>
      <c r="S112" s="10">
        <f t="shared" si="11"/>
        <v>10177.3</v>
      </c>
      <c r="T112" s="10">
        <f t="shared" si="11"/>
        <v>13090</v>
      </c>
      <c r="U112" s="10">
        <f t="shared" si="11"/>
        <v>6902.8</v>
      </c>
      <c r="V112" s="10">
        <f t="shared" si="11"/>
        <v>1712.4</v>
      </c>
      <c r="W112" s="10">
        <f aca="true" t="shared" si="12" ref="W112:W126">SUM(N112:V112)</f>
        <v>97377.99</v>
      </c>
    </row>
    <row r="113" spans="1:23" ht="12">
      <c r="A113" s="1" t="s">
        <v>117</v>
      </c>
      <c r="B113" s="8">
        <f aca="true" t="shared" si="13" ref="B113:J113">B36</f>
        <v>0</v>
      </c>
      <c r="C113" s="8">
        <f t="shared" si="13"/>
        <v>0</v>
      </c>
      <c r="D113" s="8">
        <f t="shared" si="13"/>
        <v>0</v>
      </c>
      <c r="E113" s="8">
        <f t="shared" si="13"/>
        <v>0</v>
      </c>
      <c r="F113" s="8">
        <f t="shared" si="13"/>
        <v>0</v>
      </c>
      <c r="G113" s="8">
        <f t="shared" si="13"/>
        <v>0</v>
      </c>
      <c r="H113" s="8">
        <f t="shared" si="13"/>
        <v>0</v>
      </c>
      <c r="I113" s="8">
        <f t="shared" si="13"/>
        <v>0</v>
      </c>
      <c r="J113" s="8">
        <f t="shared" si="13"/>
        <v>0</v>
      </c>
      <c r="K113" s="8">
        <f t="shared" si="10"/>
        <v>0</v>
      </c>
      <c r="M113" s="1" t="s">
        <v>117</v>
      </c>
      <c r="N113" s="10">
        <f aca="true" t="shared" si="14" ref="N113:V113">N36</f>
        <v>0</v>
      </c>
      <c r="O113" s="10">
        <f t="shared" si="14"/>
        <v>0</v>
      </c>
      <c r="P113" s="10">
        <f t="shared" si="14"/>
        <v>0</v>
      </c>
      <c r="Q113" s="10">
        <f t="shared" si="14"/>
        <v>0</v>
      </c>
      <c r="R113" s="10">
        <f t="shared" si="14"/>
        <v>0</v>
      </c>
      <c r="S113" s="10">
        <f t="shared" si="14"/>
        <v>0</v>
      </c>
      <c r="T113" s="10">
        <f t="shared" si="14"/>
        <v>0</v>
      </c>
      <c r="U113" s="10">
        <f t="shared" si="14"/>
        <v>0</v>
      </c>
      <c r="V113" s="10">
        <f t="shared" si="14"/>
        <v>0</v>
      </c>
      <c r="W113" s="10">
        <f t="shared" si="12"/>
        <v>0</v>
      </c>
    </row>
    <row r="114" spans="1:23" ht="12">
      <c r="A114" s="1" t="s">
        <v>118</v>
      </c>
      <c r="B114" s="8">
        <f aca="true" t="shared" si="15" ref="B114:J114">B13+B65</f>
        <v>5</v>
      </c>
      <c r="C114" s="8">
        <f t="shared" si="15"/>
        <v>3</v>
      </c>
      <c r="D114" s="8">
        <f t="shared" si="15"/>
        <v>12</v>
      </c>
      <c r="E114" s="8">
        <f t="shared" si="15"/>
        <v>12</v>
      </c>
      <c r="F114" s="8">
        <f t="shared" si="15"/>
        <v>12</v>
      </c>
      <c r="G114" s="8">
        <f t="shared" si="15"/>
        <v>17</v>
      </c>
      <c r="H114" s="8">
        <f t="shared" si="15"/>
        <v>9</v>
      </c>
      <c r="I114" s="8">
        <f t="shared" si="15"/>
        <v>3</v>
      </c>
      <c r="J114" s="8">
        <f t="shared" si="15"/>
        <v>2</v>
      </c>
      <c r="K114" s="8">
        <f t="shared" si="10"/>
        <v>75</v>
      </c>
      <c r="M114" s="1" t="s">
        <v>118</v>
      </c>
      <c r="N114" s="10">
        <f aca="true" t="shared" si="16" ref="N114:V114">N13+N65</f>
        <v>1024</v>
      </c>
      <c r="O114" s="10">
        <f t="shared" si="16"/>
        <v>618</v>
      </c>
      <c r="P114" s="10">
        <f t="shared" si="16"/>
        <v>2592.3</v>
      </c>
      <c r="Q114" s="10">
        <f t="shared" si="16"/>
        <v>128.7</v>
      </c>
      <c r="R114" s="10">
        <f t="shared" si="16"/>
        <v>2352.3</v>
      </c>
      <c r="S114" s="10">
        <f t="shared" si="16"/>
        <v>1578</v>
      </c>
      <c r="T114" s="10">
        <f t="shared" si="16"/>
        <v>801</v>
      </c>
      <c r="U114" s="10">
        <f t="shared" si="16"/>
        <v>387</v>
      </c>
      <c r="V114" s="10">
        <f t="shared" si="16"/>
        <v>0</v>
      </c>
      <c r="W114" s="10">
        <f t="shared" si="12"/>
        <v>9481.3</v>
      </c>
    </row>
    <row r="115" spans="1:23" ht="12">
      <c r="A115" s="1" t="s">
        <v>119</v>
      </c>
      <c r="B115" s="8">
        <f aca="true" t="shared" si="17" ref="B115:J115">B48</f>
        <v>0</v>
      </c>
      <c r="C115" s="8">
        <f t="shared" si="17"/>
        <v>0</v>
      </c>
      <c r="D115" s="8">
        <f t="shared" si="17"/>
        <v>0</v>
      </c>
      <c r="E115" s="8">
        <f t="shared" si="17"/>
        <v>0</v>
      </c>
      <c r="F115" s="8">
        <f t="shared" si="17"/>
        <v>0</v>
      </c>
      <c r="G115" s="8">
        <f t="shared" si="17"/>
        <v>0</v>
      </c>
      <c r="H115" s="8">
        <f t="shared" si="17"/>
        <v>0</v>
      </c>
      <c r="I115" s="8">
        <f t="shared" si="17"/>
        <v>0</v>
      </c>
      <c r="J115" s="8">
        <f t="shared" si="17"/>
        <v>0</v>
      </c>
      <c r="K115" s="8">
        <f t="shared" si="10"/>
        <v>0</v>
      </c>
      <c r="M115" s="1" t="s">
        <v>119</v>
      </c>
      <c r="N115" s="10">
        <f aca="true" t="shared" si="18" ref="N115:V115">N48</f>
        <v>0</v>
      </c>
      <c r="O115" s="10">
        <f t="shared" si="18"/>
        <v>0</v>
      </c>
      <c r="P115" s="10">
        <f t="shared" si="18"/>
        <v>0</v>
      </c>
      <c r="Q115" s="10">
        <f t="shared" si="18"/>
        <v>0</v>
      </c>
      <c r="R115" s="10">
        <f t="shared" si="18"/>
        <v>0</v>
      </c>
      <c r="S115" s="10">
        <f t="shared" si="18"/>
        <v>0</v>
      </c>
      <c r="T115" s="10">
        <f t="shared" si="18"/>
        <v>0</v>
      </c>
      <c r="U115" s="10">
        <f t="shared" si="18"/>
        <v>0</v>
      </c>
      <c r="V115" s="10">
        <f t="shared" si="18"/>
        <v>0</v>
      </c>
      <c r="W115" s="10">
        <f t="shared" si="12"/>
        <v>0</v>
      </c>
    </row>
    <row r="116" spans="1:23" ht="12">
      <c r="A116" s="1" t="s">
        <v>120</v>
      </c>
      <c r="B116" s="8">
        <f aca="true" t="shared" si="19" ref="B116:J116">B50</f>
        <v>0</v>
      </c>
      <c r="C116" s="8">
        <f t="shared" si="19"/>
        <v>3</v>
      </c>
      <c r="D116" s="8">
        <f t="shared" si="19"/>
        <v>1</v>
      </c>
      <c r="E116" s="8">
        <f t="shared" si="19"/>
        <v>5</v>
      </c>
      <c r="F116" s="8">
        <f t="shared" si="19"/>
        <v>12</v>
      </c>
      <c r="G116" s="8">
        <f t="shared" si="19"/>
        <v>3</v>
      </c>
      <c r="H116" s="8">
        <f t="shared" si="19"/>
        <v>13</v>
      </c>
      <c r="I116" s="8">
        <f t="shared" si="19"/>
        <v>37</v>
      </c>
      <c r="J116" s="8">
        <f t="shared" si="19"/>
        <v>10</v>
      </c>
      <c r="K116" s="8">
        <f t="shared" si="10"/>
        <v>84</v>
      </c>
      <c r="M116" s="1" t="s">
        <v>120</v>
      </c>
      <c r="N116" s="10">
        <f aca="true" t="shared" si="20" ref="N116:V116">N50</f>
        <v>0</v>
      </c>
      <c r="O116" s="10">
        <f t="shared" si="20"/>
        <v>21.5</v>
      </c>
      <c r="P116" s="10">
        <f t="shared" si="20"/>
        <v>12.5</v>
      </c>
      <c r="Q116" s="10">
        <f t="shared" si="20"/>
        <v>34.4</v>
      </c>
      <c r="R116" s="10">
        <f t="shared" si="20"/>
        <v>74.2</v>
      </c>
      <c r="S116" s="10">
        <f t="shared" si="20"/>
        <v>26.8</v>
      </c>
      <c r="T116" s="10">
        <f t="shared" si="20"/>
        <v>69</v>
      </c>
      <c r="U116" s="10">
        <f t="shared" si="20"/>
        <v>266.7</v>
      </c>
      <c r="V116" s="10">
        <f t="shared" si="20"/>
        <v>61.1</v>
      </c>
      <c r="W116" s="10">
        <f t="shared" si="12"/>
        <v>566.2</v>
      </c>
    </row>
    <row r="117" spans="1:23" ht="12">
      <c r="A117" s="1" t="s">
        <v>121</v>
      </c>
      <c r="B117" s="8">
        <f aca="true" t="shared" si="21" ref="B117:J117">B67</f>
        <v>0</v>
      </c>
      <c r="C117" s="8">
        <f t="shared" si="21"/>
        <v>0</v>
      </c>
      <c r="D117" s="8">
        <f t="shared" si="21"/>
        <v>0</v>
      </c>
      <c r="E117" s="8">
        <f t="shared" si="21"/>
        <v>0</v>
      </c>
      <c r="F117" s="8">
        <f t="shared" si="21"/>
        <v>1</v>
      </c>
      <c r="G117" s="8">
        <f t="shared" si="21"/>
        <v>0</v>
      </c>
      <c r="H117" s="8">
        <f t="shared" si="21"/>
        <v>3</v>
      </c>
      <c r="I117" s="8">
        <f t="shared" si="21"/>
        <v>3</v>
      </c>
      <c r="J117" s="8">
        <f t="shared" si="21"/>
        <v>0</v>
      </c>
      <c r="K117" s="8">
        <f t="shared" si="10"/>
        <v>7</v>
      </c>
      <c r="M117" s="1" t="s">
        <v>121</v>
      </c>
      <c r="N117" s="10">
        <f aca="true" t="shared" si="22" ref="N117:V117">N67</f>
        <v>0</v>
      </c>
      <c r="O117" s="10">
        <f t="shared" si="22"/>
        <v>0</v>
      </c>
      <c r="P117" s="10">
        <f t="shared" si="22"/>
        <v>0</v>
      </c>
      <c r="Q117" s="10">
        <f t="shared" si="22"/>
        <v>0</v>
      </c>
      <c r="R117" s="10">
        <f t="shared" si="22"/>
        <v>4.4</v>
      </c>
      <c r="S117" s="10">
        <f t="shared" si="22"/>
        <v>0</v>
      </c>
      <c r="T117" s="10">
        <f t="shared" si="22"/>
        <v>31</v>
      </c>
      <c r="U117" s="10">
        <f t="shared" si="22"/>
        <v>13.9</v>
      </c>
      <c r="V117" s="10">
        <f t="shared" si="22"/>
        <v>0</v>
      </c>
      <c r="W117" s="10">
        <f t="shared" si="12"/>
        <v>49.3</v>
      </c>
    </row>
    <row r="118" spans="1:23" ht="12">
      <c r="A118" s="1" t="s">
        <v>122</v>
      </c>
      <c r="B118" s="8">
        <f aca="true" t="shared" si="23" ref="B118:J118">B51+B84</f>
        <v>0</v>
      </c>
      <c r="C118" s="8">
        <f t="shared" si="23"/>
        <v>2</v>
      </c>
      <c r="D118" s="8">
        <f t="shared" si="23"/>
        <v>1</v>
      </c>
      <c r="E118" s="8">
        <f t="shared" si="23"/>
        <v>4</v>
      </c>
      <c r="F118" s="8">
        <f t="shared" si="23"/>
        <v>9</v>
      </c>
      <c r="G118" s="8">
        <f t="shared" si="23"/>
        <v>2</v>
      </c>
      <c r="H118" s="8">
        <f t="shared" si="23"/>
        <v>1</v>
      </c>
      <c r="I118" s="8">
        <f t="shared" si="23"/>
        <v>5</v>
      </c>
      <c r="J118" s="8">
        <f t="shared" si="23"/>
        <v>0</v>
      </c>
      <c r="K118" s="8">
        <f t="shared" si="10"/>
        <v>24</v>
      </c>
      <c r="M118" s="1" t="s">
        <v>122</v>
      </c>
      <c r="N118" s="10">
        <f aca="true" t="shared" si="24" ref="N118:V118">N51+N84</f>
        <v>0</v>
      </c>
      <c r="O118" s="10">
        <f t="shared" si="24"/>
        <v>17.2</v>
      </c>
      <c r="P118" s="10">
        <f t="shared" si="24"/>
        <v>7.6</v>
      </c>
      <c r="Q118" s="10">
        <f t="shared" si="24"/>
        <v>23.1</v>
      </c>
      <c r="R118" s="10">
        <f t="shared" si="24"/>
        <v>87.1</v>
      </c>
      <c r="S118" s="10">
        <f t="shared" si="24"/>
        <v>27.3</v>
      </c>
      <c r="T118" s="10">
        <f t="shared" si="24"/>
        <v>6</v>
      </c>
      <c r="U118" s="10">
        <f t="shared" si="24"/>
        <v>34.5</v>
      </c>
      <c r="V118" s="10">
        <f t="shared" si="24"/>
        <v>0</v>
      </c>
      <c r="W118" s="10">
        <f t="shared" si="12"/>
        <v>202.8</v>
      </c>
    </row>
    <row r="119" spans="1:23" ht="12">
      <c r="A119" s="1" t="s">
        <v>123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99</v>
      </c>
      <c r="C119" s="8">
        <f aca="true" t="shared" si="25" ref="C119:J119">SUM(C68:C73)+C9+C10+C11+C12+C14+C15+C28+C29+C30+C31+C33+C34+C35+SUM(C37:C45)+C49+C52+C53+C54+C55+C56+C57+C58+C59+C60+C61+C62+C63+C64+C66+C85+C87+C88+C89+C90+C91+C92+C95+C96+C97+C98+C99+C102+C103+C104+C107+C108+C109+C106</f>
        <v>32</v>
      </c>
      <c r="D119" s="8">
        <f t="shared" si="25"/>
        <v>66</v>
      </c>
      <c r="E119" s="8">
        <f t="shared" si="25"/>
        <v>104</v>
      </c>
      <c r="F119" s="8">
        <f t="shared" si="25"/>
        <v>108</v>
      </c>
      <c r="G119" s="8">
        <f t="shared" si="25"/>
        <v>71</v>
      </c>
      <c r="H119" s="8">
        <f t="shared" si="25"/>
        <v>56</v>
      </c>
      <c r="I119" s="8">
        <f t="shared" si="25"/>
        <v>82</v>
      </c>
      <c r="J119" s="8">
        <f t="shared" si="25"/>
        <v>17</v>
      </c>
      <c r="K119" s="8">
        <f t="shared" si="10"/>
        <v>635</v>
      </c>
      <c r="M119" s="1" t="s">
        <v>123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2754.2000000000003</v>
      </c>
      <c r="O119" s="10">
        <f aca="true" t="shared" si="26" ref="O119:V119">SUM(O68:O73)+O9+O10+O11+O12+O14+O15+O28+O29+O30+O31+O33+O34+O35+SUM(O37:O45)+O49+O52+O53+O54+O55+O56+O57+O58+O59+O60+O61+O62+O63+O64+O66+O85+O87+O88+O89+O90+O91+O92+O95+O96+O97+O98+O99+O102+O103+O104+O107+O108+O109+O106</f>
        <v>1323</v>
      </c>
      <c r="P119" s="10">
        <f t="shared" si="26"/>
        <v>1793.6000000000001</v>
      </c>
      <c r="Q119" s="10">
        <f t="shared" si="26"/>
        <v>1778.1999999999998</v>
      </c>
      <c r="R119" s="10">
        <f t="shared" si="26"/>
        <v>1929.6000000000001</v>
      </c>
      <c r="S119" s="10">
        <f t="shared" si="26"/>
        <v>2145.8999999999996</v>
      </c>
      <c r="T119" s="10">
        <f t="shared" si="26"/>
        <v>1104.6</v>
      </c>
      <c r="U119" s="10">
        <f t="shared" si="26"/>
        <v>682.2</v>
      </c>
      <c r="V119" s="10">
        <f t="shared" si="26"/>
        <v>415.8</v>
      </c>
      <c r="W119" s="14">
        <f t="shared" si="12"/>
        <v>13927.1</v>
      </c>
    </row>
    <row r="120" spans="1:23" ht="12">
      <c r="A120" s="1" t="s">
        <v>124</v>
      </c>
      <c r="B120" s="8">
        <f aca="true" t="shared" si="27" ref="B120:J120">SUM(B112:B119)</f>
        <v>274</v>
      </c>
      <c r="C120" s="8">
        <f t="shared" si="27"/>
        <v>146</v>
      </c>
      <c r="D120" s="8">
        <f t="shared" si="27"/>
        <v>220</v>
      </c>
      <c r="E120" s="8">
        <f t="shared" si="27"/>
        <v>326</v>
      </c>
      <c r="F120" s="8">
        <f t="shared" si="27"/>
        <v>482</v>
      </c>
      <c r="G120" s="8">
        <f t="shared" si="27"/>
        <v>280</v>
      </c>
      <c r="H120" s="8">
        <f t="shared" si="27"/>
        <v>279</v>
      </c>
      <c r="I120" s="8">
        <f t="shared" si="27"/>
        <v>270</v>
      </c>
      <c r="J120" s="8">
        <f t="shared" si="27"/>
        <v>100</v>
      </c>
      <c r="K120" s="8">
        <f t="shared" si="10"/>
        <v>2377</v>
      </c>
      <c r="M120" s="1" t="s">
        <v>124</v>
      </c>
      <c r="N120" s="10">
        <f aca="true" t="shared" si="28" ref="N120:V120">SUM(N112:N119)</f>
        <v>17767.7</v>
      </c>
      <c r="O120" s="10">
        <f t="shared" si="28"/>
        <v>10366</v>
      </c>
      <c r="P120" s="10">
        <f t="shared" si="28"/>
        <v>15825.100000000002</v>
      </c>
      <c r="Q120" s="10">
        <f t="shared" si="28"/>
        <v>10029.8</v>
      </c>
      <c r="R120" s="10">
        <f t="shared" si="28"/>
        <v>28082.789999999997</v>
      </c>
      <c r="S120" s="10">
        <f t="shared" si="28"/>
        <v>13955.299999999997</v>
      </c>
      <c r="T120" s="10">
        <f t="shared" si="28"/>
        <v>15101.6</v>
      </c>
      <c r="U120" s="10">
        <f t="shared" si="28"/>
        <v>8287.1</v>
      </c>
      <c r="V120" s="10">
        <f t="shared" si="28"/>
        <v>2189.3</v>
      </c>
      <c r="W120" s="10">
        <f t="shared" si="12"/>
        <v>121604.69000000002</v>
      </c>
    </row>
    <row r="121" spans="1:23" ht="12">
      <c r="A121" s="1" t="s">
        <v>125</v>
      </c>
      <c r="B121" s="8">
        <f aca="true" t="shared" si="29" ref="B121:J121">B8+B26+B27+B46+B47+B86+B93+B94+B100+B105</f>
        <v>3</v>
      </c>
      <c r="C121" s="8">
        <f t="shared" si="29"/>
        <v>17</v>
      </c>
      <c r="D121" s="8">
        <f t="shared" si="29"/>
        <v>19</v>
      </c>
      <c r="E121" s="8">
        <f t="shared" si="29"/>
        <v>9</v>
      </c>
      <c r="F121" s="8">
        <f t="shared" si="29"/>
        <v>8</v>
      </c>
      <c r="G121" s="8">
        <f t="shared" si="29"/>
        <v>8</v>
      </c>
      <c r="H121" s="8">
        <f t="shared" si="29"/>
        <v>17</v>
      </c>
      <c r="I121" s="8">
        <f t="shared" si="29"/>
        <v>24</v>
      </c>
      <c r="J121" s="8">
        <f t="shared" si="29"/>
        <v>5</v>
      </c>
      <c r="K121" s="8">
        <f t="shared" si="10"/>
        <v>110</v>
      </c>
      <c r="M121" s="1" t="s">
        <v>125</v>
      </c>
      <c r="N121" s="10">
        <f aca="true" t="shared" si="30" ref="N121:V121">N8+N26+N27+N46+N47+N86+N93+N94+N100+N105</f>
        <v>0</v>
      </c>
      <c r="O121" s="10">
        <f t="shared" si="30"/>
        <v>56.5</v>
      </c>
      <c r="P121" s="10">
        <f t="shared" si="30"/>
        <v>203</v>
      </c>
      <c r="Q121" s="10">
        <f t="shared" si="30"/>
        <v>468</v>
      </c>
      <c r="R121" s="10">
        <f t="shared" si="30"/>
        <v>663.4</v>
      </c>
      <c r="S121" s="10">
        <f t="shared" si="30"/>
        <v>367</v>
      </c>
      <c r="T121" s="10">
        <f t="shared" si="30"/>
        <v>130</v>
      </c>
      <c r="U121" s="10">
        <f t="shared" si="30"/>
        <v>60</v>
      </c>
      <c r="V121" s="10">
        <f t="shared" si="30"/>
        <v>0</v>
      </c>
      <c r="W121" s="10">
        <f t="shared" si="12"/>
        <v>1947.9</v>
      </c>
    </row>
    <row r="122" spans="1:23" ht="12">
      <c r="A122" s="1" t="s">
        <v>126</v>
      </c>
      <c r="B122" s="8">
        <f aca="true" t="shared" si="31" ref="B122:J122">B32</f>
        <v>0</v>
      </c>
      <c r="C122" s="8">
        <f t="shared" si="31"/>
        <v>0</v>
      </c>
      <c r="D122" s="8">
        <f t="shared" si="31"/>
        <v>0</v>
      </c>
      <c r="E122" s="8">
        <f t="shared" si="31"/>
        <v>0</v>
      </c>
      <c r="F122" s="8">
        <f t="shared" si="31"/>
        <v>0</v>
      </c>
      <c r="G122" s="8">
        <f t="shared" si="31"/>
        <v>0</v>
      </c>
      <c r="H122" s="8">
        <f t="shared" si="31"/>
        <v>0</v>
      </c>
      <c r="I122" s="8">
        <f t="shared" si="31"/>
        <v>0</v>
      </c>
      <c r="J122" s="8">
        <f t="shared" si="31"/>
        <v>0</v>
      </c>
      <c r="K122" s="8">
        <f t="shared" si="10"/>
        <v>0</v>
      </c>
      <c r="M122" s="1" t="s">
        <v>126</v>
      </c>
      <c r="N122" s="10">
        <f aca="true" t="shared" si="32" ref="N122:V122">N32</f>
        <v>0</v>
      </c>
      <c r="O122" s="10">
        <f t="shared" si="32"/>
        <v>0</v>
      </c>
      <c r="P122" s="10">
        <f t="shared" si="32"/>
        <v>0</v>
      </c>
      <c r="Q122" s="10">
        <f t="shared" si="32"/>
        <v>0</v>
      </c>
      <c r="R122" s="10">
        <f t="shared" si="32"/>
        <v>0</v>
      </c>
      <c r="S122" s="10">
        <f t="shared" si="32"/>
        <v>0</v>
      </c>
      <c r="T122" s="10">
        <f t="shared" si="32"/>
        <v>0</v>
      </c>
      <c r="U122" s="10">
        <f t="shared" si="32"/>
        <v>0</v>
      </c>
      <c r="V122" s="10">
        <f t="shared" si="32"/>
        <v>0</v>
      </c>
      <c r="W122" s="10">
        <f t="shared" si="12"/>
        <v>0</v>
      </c>
    </row>
    <row r="123" spans="1:23" ht="12">
      <c r="A123" s="1" t="s">
        <v>127</v>
      </c>
      <c r="B123" s="8">
        <f aca="true" t="shared" si="33" ref="B123:J123">SUM(B16:B22)+SUM(B74:B80)</f>
        <v>84</v>
      </c>
      <c r="C123" s="8">
        <f t="shared" si="33"/>
        <v>57</v>
      </c>
      <c r="D123" s="8">
        <f t="shared" si="33"/>
        <v>85</v>
      </c>
      <c r="E123" s="8">
        <f t="shared" si="33"/>
        <v>106</v>
      </c>
      <c r="F123" s="8">
        <f t="shared" si="33"/>
        <v>62</v>
      </c>
      <c r="G123" s="8">
        <f t="shared" si="33"/>
        <v>32</v>
      </c>
      <c r="H123" s="8">
        <f t="shared" si="33"/>
        <v>62</v>
      </c>
      <c r="I123" s="8">
        <f t="shared" si="33"/>
        <v>41</v>
      </c>
      <c r="J123" s="8">
        <f t="shared" si="33"/>
        <v>20</v>
      </c>
      <c r="K123" s="8">
        <f t="shared" si="10"/>
        <v>549</v>
      </c>
      <c r="M123" s="1" t="s">
        <v>127</v>
      </c>
      <c r="N123" s="10">
        <f aca="true" t="shared" si="34" ref="N123:V123">SUM(N16:N22)+SUM(N74:N80)</f>
        <v>0</v>
      </c>
      <c r="O123" s="10">
        <f t="shared" si="34"/>
        <v>0</v>
      </c>
      <c r="P123" s="10">
        <f t="shared" si="34"/>
        <v>0</v>
      </c>
      <c r="Q123" s="10">
        <f t="shared" si="34"/>
        <v>0</v>
      </c>
      <c r="R123" s="10">
        <f t="shared" si="34"/>
        <v>0</v>
      </c>
      <c r="S123" s="10">
        <f t="shared" si="34"/>
        <v>0</v>
      </c>
      <c r="T123" s="10">
        <f t="shared" si="34"/>
        <v>0</v>
      </c>
      <c r="U123" s="10">
        <f t="shared" si="34"/>
        <v>0</v>
      </c>
      <c r="V123" s="10">
        <f t="shared" si="34"/>
        <v>0</v>
      </c>
      <c r="W123" s="10">
        <f t="shared" si="12"/>
        <v>0</v>
      </c>
    </row>
    <row r="124" spans="1:23" ht="12">
      <c r="A124" s="1" t="s">
        <v>128</v>
      </c>
      <c r="B124" s="8">
        <f aca="true" t="shared" si="35" ref="B124:J124">SUM(B23:B25)+SUM(B81:B83)</f>
        <v>1</v>
      </c>
      <c r="C124" s="8">
        <f t="shared" si="35"/>
        <v>3</v>
      </c>
      <c r="D124" s="8">
        <f t="shared" si="35"/>
        <v>47</v>
      </c>
      <c r="E124" s="8">
        <f t="shared" si="35"/>
        <v>8</v>
      </c>
      <c r="F124" s="8">
        <f t="shared" si="35"/>
        <v>18</v>
      </c>
      <c r="G124" s="8">
        <f t="shared" si="35"/>
        <v>1</v>
      </c>
      <c r="H124" s="8">
        <f t="shared" si="35"/>
        <v>5</v>
      </c>
      <c r="I124" s="8">
        <f t="shared" si="35"/>
        <v>3</v>
      </c>
      <c r="J124" s="8">
        <f t="shared" si="35"/>
        <v>1</v>
      </c>
      <c r="K124" s="8">
        <f t="shared" si="10"/>
        <v>87</v>
      </c>
      <c r="M124" s="1" t="s">
        <v>128</v>
      </c>
      <c r="N124" s="10">
        <f aca="true" t="shared" si="36" ref="N124:V124">SUM(N23:N25)+SUM(N81:N83)</f>
        <v>0</v>
      </c>
      <c r="O124" s="10">
        <f t="shared" si="36"/>
        <v>0</v>
      </c>
      <c r="P124" s="10">
        <f t="shared" si="36"/>
        <v>0</v>
      </c>
      <c r="Q124" s="10">
        <f t="shared" si="36"/>
        <v>0</v>
      </c>
      <c r="R124" s="10">
        <f t="shared" si="36"/>
        <v>0</v>
      </c>
      <c r="S124" s="10">
        <f t="shared" si="36"/>
        <v>0</v>
      </c>
      <c r="T124" s="10">
        <f t="shared" si="36"/>
        <v>0</v>
      </c>
      <c r="U124" s="10">
        <f t="shared" si="36"/>
        <v>0</v>
      </c>
      <c r="V124" s="10">
        <f t="shared" si="36"/>
        <v>0</v>
      </c>
      <c r="W124" s="10">
        <f t="shared" si="12"/>
        <v>0</v>
      </c>
    </row>
    <row r="125" spans="1:23" ht="12">
      <c r="A125" s="1" t="s">
        <v>129</v>
      </c>
      <c r="B125" s="8">
        <f aca="true" t="shared" si="37" ref="B125:J125">B123+B124</f>
        <v>85</v>
      </c>
      <c r="C125" s="8">
        <f t="shared" si="37"/>
        <v>60</v>
      </c>
      <c r="D125" s="8">
        <f t="shared" si="37"/>
        <v>132</v>
      </c>
      <c r="E125" s="8">
        <f t="shared" si="37"/>
        <v>114</v>
      </c>
      <c r="F125" s="8">
        <f t="shared" si="37"/>
        <v>80</v>
      </c>
      <c r="G125" s="8">
        <f t="shared" si="37"/>
        <v>33</v>
      </c>
      <c r="H125" s="8">
        <f t="shared" si="37"/>
        <v>67</v>
      </c>
      <c r="I125" s="8">
        <f t="shared" si="37"/>
        <v>44</v>
      </c>
      <c r="J125" s="8">
        <f t="shared" si="37"/>
        <v>21</v>
      </c>
      <c r="K125" s="8">
        <f t="shared" si="10"/>
        <v>636</v>
      </c>
      <c r="M125" s="1" t="s">
        <v>129</v>
      </c>
      <c r="N125" s="10">
        <f aca="true" t="shared" si="38" ref="N125:V125">N123+N124</f>
        <v>0</v>
      </c>
      <c r="O125" s="10">
        <f t="shared" si="38"/>
        <v>0</v>
      </c>
      <c r="P125" s="10">
        <f t="shared" si="38"/>
        <v>0</v>
      </c>
      <c r="Q125" s="10">
        <f t="shared" si="38"/>
        <v>0</v>
      </c>
      <c r="R125" s="10">
        <f t="shared" si="38"/>
        <v>0</v>
      </c>
      <c r="S125" s="10">
        <f t="shared" si="38"/>
        <v>0</v>
      </c>
      <c r="T125" s="10">
        <f t="shared" si="38"/>
        <v>0</v>
      </c>
      <c r="U125" s="10">
        <f t="shared" si="38"/>
        <v>0</v>
      </c>
      <c r="V125" s="10">
        <f t="shared" si="38"/>
        <v>0</v>
      </c>
      <c r="W125" s="10">
        <f t="shared" si="12"/>
        <v>0</v>
      </c>
    </row>
    <row r="126" spans="1:23" ht="12">
      <c r="A126" s="1" t="s">
        <v>114</v>
      </c>
      <c r="B126" s="8">
        <f aca="true" t="shared" si="39" ref="B126:J126">B120+B121+B122+B125</f>
        <v>362</v>
      </c>
      <c r="C126" s="8">
        <f t="shared" si="39"/>
        <v>223</v>
      </c>
      <c r="D126" s="8">
        <f t="shared" si="39"/>
        <v>371</v>
      </c>
      <c r="E126" s="8">
        <f t="shared" si="39"/>
        <v>449</v>
      </c>
      <c r="F126" s="8">
        <f t="shared" si="39"/>
        <v>570</v>
      </c>
      <c r="G126" s="8">
        <f t="shared" si="39"/>
        <v>321</v>
      </c>
      <c r="H126" s="8">
        <f t="shared" si="39"/>
        <v>363</v>
      </c>
      <c r="I126" s="8">
        <f t="shared" si="39"/>
        <v>338</v>
      </c>
      <c r="J126" s="8">
        <f t="shared" si="39"/>
        <v>126</v>
      </c>
      <c r="K126" s="8">
        <f t="shared" si="10"/>
        <v>3123</v>
      </c>
      <c r="M126" s="1" t="s">
        <v>114</v>
      </c>
      <c r="N126" s="10">
        <f aca="true" t="shared" si="40" ref="N126:V126">N120+N121+N122+N125</f>
        <v>17767.7</v>
      </c>
      <c r="O126" s="10">
        <f t="shared" si="40"/>
        <v>10422.5</v>
      </c>
      <c r="P126" s="10">
        <f t="shared" si="40"/>
        <v>16028.100000000002</v>
      </c>
      <c r="Q126" s="10">
        <f t="shared" si="40"/>
        <v>10497.8</v>
      </c>
      <c r="R126" s="10">
        <f t="shared" si="40"/>
        <v>28746.19</v>
      </c>
      <c r="S126" s="10">
        <f t="shared" si="40"/>
        <v>14322.299999999997</v>
      </c>
      <c r="T126" s="10">
        <f t="shared" si="40"/>
        <v>15231.6</v>
      </c>
      <c r="U126" s="10">
        <f t="shared" si="40"/>
        <v>8347.1</v>
      </c>
      <c r="V126" s="10">
        <f t="shared" si="40"/>
        <v>2189.3</v>
      </c>
      <c r="W126" s="10">
        <f t="shared" si="12"/>
        <v>123552.59000000003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130</v>
      </c>
      <c r="M128" s="1" t="s">
        <v>130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2006-05-04T06:52:35Z</dcterms:created>
  <dcterms:modified xsi:type="dcterms:W3CDTF">2011-09-05T09:01:08Z</dcterms:modified>
  <cp:category/>
  <cp:version/>
  <cp:contentType/>
  <cp:contentStatus/>
</cp:coreProperties>
</file>