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685" activeTab="9"/>
  </bookViews>
  <sheets>
    <sheet name="Bologna" sheetId="1" r:id="rId1"/>
    <sheet name="Ferrara" sheetId="2" r:id="rId2"/>
    <sheet name="Forlì-Cesena" sheetId="3" r:id="rId3"/>
    <sheet name="Modena" sheetId="4" r:id="rId4"/>
    <sheet name="Parma" sheetId="5" r:id="rId5"/>
    <sheet name="Piacenza" sheetId="6" r:id="rId6"/>
    <sheet name="Ravenna" sheetId="7" r:id="rId7"/>
    <sheet name="Reggio-Emilia" sheetId="8" r:id="rId8"/>
    <sheet name="Rimini" sheetId="9" r:id="rId9"/>
    <sheet name="Emilia-Romagna" sheetId="10" r:id="rId10"/>
    <sheet name="Italia" sheetId="11" r:id="rId11"/>
    <sheet name="Foglio1" sheetId="12" r:id="rId12"/>
    <sheet name="Foglio2" sheetId="13" r:id="rId13"/>
  </sheets>
  <definedNames/>
  <calcPr fullCalcOnLoad="1"/>
</workbook>
</file>

<file path=xl/sharedStrings.xml><?xml version="1.0" encoding="utf-8"?>
<sst xmlns="http://schemas.openxmlformats.org/spreadsheetml/2006/main" count="1934" uniqueCount="92">
  <si>
    <t>COMMERCIO ESTERO PER AREE GEOGRAFICHE (a)(b)(c).</t>
  </si>
  <si>
    <t>COMMERCIO ESTERO PER AREE GEOGRAFICHE (a).</t>
  </si>
  <si>
    <t>Valori in euro.</t>
  </si>
  <si>
    <t>Rapporti di composizione percentuale</t>
  </si>
  <si>
    <t>TERRITORIO: PROVINCIA DI BOLOGNA.</t>
  </si>
  <si>
    <t>Importazioni</t>
  </si>
  <si>
    <t>Esportazioni</t>
  </si>
  <si>
    <t>Di cui:</t>
  </si>
  <si>
    <t>UE a</t>
  </si>
  <si>
    <t>Europa</t>
  </si>
  <si>
    <t>America</t>
  </si>
  <si>
    <t>Oceania e</t>
  </si>
  <si>
    <t>extra UE</t>
  </si>
  <si>
    <t>Settentrio-</t>
  </si>
  <si>
    <t>centro-</t>
  </si>
  <si>
    <t>altri</t>
  </si>
  <si>
    <t>Anni</t>
  </si>
  <si>
    <t>(d)</t>
  </si>
  <si>
    <t>Africa</t>
  </si>
  <si>
    <t>nale</t>
  </si>
  <si>
    <t>meridionale</t>
  </si>
  <si>
    <t>Asia</t>
  </si>
  <si>
    <t>territori</t>
  </si>
  <si>
    <t>Mondo</t>
  </si>
  <si>
    <t>(a) I dati si riferiscono al solo commercio speciale. Per ogni approfondimento si rimanda alle avvertenze generali della pubblicazione Istat "Statistica del Commercio estero".</t>
  </si>
  <si>
    <t xml:space="preserve">I valori sono quelli dichiarati dai singoli operatori. La rilevazione viene effettuata, conformemente ad accordi internazionali, considerando all'importazione il valore CIF (sono comprese le spese di trasporto e assicurazione fino </t>
  </si>
  <si>
    <t>alla frontiera nazionale) e all'esportazione il valore FOB (vale a dire franco frontiera nazionale) con esclusione, quindi, del dazio doganale e altri diritti.</t>
  </si>
  <si>
    <t>Per provincia di destinazione si considera il distretto del territorio nazionale verso cui le merci importate sono destinate per l'utilizzazione finale o per essere sottoposte</t>
  </si>
  <si>
    <t>alla lavorazione, trasformazione o riparazione, nel caso di prodotti assoggettati al regime della temporanea importazione.</t>
  </si>
  <si>
    <t>Occorre rilevare che per alcune operazioni commerciali non è sempre possibile, al momento dell'attraversamento della frontiera, specificare con esattezza la provincia cui la transazione si riferisce:</t>
  </si>
  <si>
    <t>tale è il caso, ad esempio, degli acquisti di beni rivolti a soddisfare una domanda interna non immediata e che sono destinati, pertanto, a raggiungere i luoghi di effettivo utilizzo in tempi diversi; oppure di quelle</t>
  </si>
  <si>
    <t>operazioni di vendita all'estero effettuata a "groupage" e per le quali non è agevole indicare i luoghi di produzione. In tutti questi casi i dati transitano nella voce "province diverse e non specificate".</t>
  </si>
  <si>
    <t>Per paese all'importazione s'intende:</t>
  </si>
  <si>
    <t>- Il paese di origine, per le merci provenienti dai paesi terzi e non messe in libera pratica in uno dei paesi dell'UE;</t>
  </si>
  <si>
    <t xml:space="preserve">- Il paese di provenienza, per le merci originarie dei paesi terzi e messe in libera pratica in uno dei paesi dell'UE, e per </t>
  </si>
  <si>
    <t>quelle originarie dei paesi della stessa UE.</t>
  </si>
  <si>
    <t>Per paese all'esportazione s'intende il paese a cui le merci sono destinate per esservi immesse al consumo o, se esso non è conosciuto dall'esportatore, il paese che</t>
  </si>
  <si>
    <t>costituisce l'ultima destinazione nota all'esportatore stesso.</t>
  </si>
  <si>
    <t>(b) La somma degli addendi può non coincidere con il totale causa gli arrotondamenti effettuati.</t>
  </si>
  <si>
    <t xml:space="preserve">(c) Dal 2004 l'Istat ha provveduto ad effettuare la stima mensile delle dichiarazioni trimestrali ed annuali effettuate dagli operatori che realizzano scambi commerciali con i paesi Ue al di sotto delle soglie di assimilazione fissate </t>
  </si>
  <si>
    <t>annualmente. Le stime sono effettuate a livello di capitolo e paese, mentre a livello di territorio italiano di origine e destinazione il valore è interamente attribuito alle "Province diverse".</t>
  </si>
  <si>
    <t xml:space="preserve">I dati 2003 sono comprensivi delle soglie di assimilazione. Per avere un confronto omogeneo con il 2004 occorre togliere dal mondo, oppure dalla Ue25 la seguente </t>
  </si>
  <si>
    <t>soglia di trasmissione espresse in euro:</t>
  </si>
  <si>
    <t>Bologna: export 86.998.550; import 117.014.279.</t>
  </si>
  <si>
    <t xml:space="preserve">Dal 2004 l'Istat ha provveduto ad effettuare la stima mensile delle dichiarazioni trimestrali ed annuali effettuate dagli operatori che realizzano scambi commerciali con i paesi Ue al di sotto delle soglie di assimilazione fissate </t>
  </si>
  <si>
    <t xml:space="preserve">I dati 2003 relativi alle province dell'Emilia-Romagna e alla regione sono comprensivi delle soglie di assimilazione. Per avere un confronto omogeneo con il 2004 occorre togliere dal mondo, oppure dalla Ue15 oppure dalla Ue25 le seguenti </t>
  </si>
  <si>
    <t>soglie di trasmissione espresse in euro:</t>
  </si>
  <si>
    <t>Bologna</t>
  </si>
  <si>
    <t>Ferrara</t>
  </si>
  <si>
    <t>Forlì-Cesena</t>
  </si>
  <si>
    <t>Modena</t>
  </si>
  <si>
    <t>Parma</t>
  </si>
  <si>
    <t>Piacenza</t>
  </si>
  <si>
    <t>Ravenna</t>
  </si>
  <si>
    <t>Reggio Emilia</t>
  </si>
  <si>
    <t>TERRITORIO: PROVINCIA DI FERRARA.</t>
  </si>
  <si>
    <t>Ferrara: export 13.497.292; import 19.283.454.</t>
  </si>
  <si>
    <t>TERRITORIO: PROVINCIA DI FORLI'-CESENA.</t>
  </si>
  <si>
    <t>Centro-</t>
  </si>
  <si>
    <t>Forlì-Cesena: export 60.717.345; import 66.220.884.</t>
  </si>
  <si>
    <t>TERRITORIO: PROVINCIA DI MODENA.</t>
  </si>
  <si>
    <t>Modena: export 104.341.900; import 96.138.674.</t>
  </si>
  <si>
    <t>TERRITORIO: PROVINCIA DI PARMA.</t>
  </si>
  <si>
    <t>Parma: export 44.279.007; import 47.013.882.</t>
  </si>
  <si>
    <t>TERRITORIO: PROVINCIA DI PIACENZA.</t>
  </si>
  <si>
    <t>Piacenza: export 27.333.580; import 23.054.756.</t>
  </si>
  <si>
    <t>TERRITORIO: PROVINCIA DI RAVENNA.</t>
  </si>
  <si>
    <t>Ravenna: export 23.622.006; import 34.771.266.</t>
  </si>
  <si>
    <t>TERRITORIO: PROVINCIA DI REGGIO EMILIA.</t>
  </si>
  <si>
    <t>Reggio Emilia: export 54.215.928; import 37.366.922.</t>
  </si>
  <si>
    <t>TERRITORIO: PROVINCIA DI RIMINI.</t>
  </si>
  <si>
    <t>Rimini: export 0; import 495.471.</t>
  </si>
  <si>
    <t>TERRITORIO: EMILIA-ROMAGNA.</t>
  </si>
  <si>
    <t xml:space="preserve">extra UE </t>
  </si>
  <si>
    <t>medidionale</t>
  </si>
  <si>
    <t>soglia di trasmissione espressa in euro:</t>
  </si>
  <si>
    <t>Emilia-Romagna: export 415.005.608; import 441.359.588.</t>
  </si>
  <si>
    <t>TERRITORIO: ITALIA.</t>
  </si>
  <si>
    <t>(e)</t>
  </si>
  <si>
    <t>(d) Francia, Paesi Bassi, Germania, Regno Unito, Irlanda, Danimarca, Grecia, Portogallo, Spagna, Belgio, Lussemburgo, Svezia, Finlandia, Austria, Estonia, Lituania, Lettonia, Polonia, Repubblica Ceca, Slovacchia, Ungheria, Slovenia, Malta e Cipro.</t>
  </si>
  <si>
    <t>(e) Francia, Paesi Bassi, Germania, Regno Unito, Irlanda, Danimarca, Grecia, Portogallo, Spagna, Belgio, Lussemburgo, Svezia, Finlandia, Austria, Estonia, Lituania, Lettonia, Polonia, Repubblica Ceca, Slovacchia, Ungheria, Slovenia, Malta, Cipro, Bulgaria e Romania.</t>
  </si>
  <si>
    <t>(d) Francia, Paesi Bassi, Germania, Regno Unito, Irlanda, Danimarca, Grecia, Portogallo, Spagna, Belgio, Lussemburgo, Svezia, Finlandia, Austria, Estonia, Lituania, Lettonia, Polonia, Repubblica Ceca, Slovacchia, Ungheria, Slovenia, Malta, Cipro, Bulgaria, Romania e Croazia.</t>
  </si>
  <si>
    <t>a 28</t>
  </si>
  <si>
    <t>UEM a</t>
  </si>
  <si>
    <t>(e) Belgio, Germania, Estonia, Irlanda, Grecia, Spagna, Italia, Cipro, Lussemburgo, Malta, Paesi Bassi, Austria, Portogallo, Slovenia, Slovacchia e Finlandia.</t>
  </si>
  <si>
    <t>(f)</t>
  </si>
  <si>
    <t>(f) Belgio, Germania, Estonia, Irlanda, Grecia, Spagna, Italia, Cipro, Lussemburgo, Malta, Paesi Bassi, Austria, Portogallo, Slovenia, Slovacchia e Finlandia.</t>
  </si>
  <si>
    <t>(f) Belgio, Germania, Estonia, Lettonia, Irlanda, Grecia, Spagna, Italia, Cipro, Lussemburgo, Malta, Paesi Bassi, Austria, Portogallo, Slovenia, Slovacchia e Finlandia.</t>
  </si>
  <si>
    <t>PERIODO: 1995 - 2015.</t>
  </si>
  <si>
    <t>Fonte: Istat (coeweb). Dati definitivi fino al 2014.</t>
  </si>
  <si>
    <t>(g)</t>
  </si>
  <si>
    <t>(g) Belgio, Germania, Estonia, Lettonia, Irlanda, Grecia, Spagna, Italia, Cipro, Lussemburgo, Malta, Paesi Bassi, Austria, Portogallo, Slovenia, Slovacchia, Finlandia e Lituania.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</si>
</sst>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_)"/>
    <numFmt numFmtId="165" formatCode="0_)"/>
    <numFmt numFmtId="166" formatCode="#,##0_);\(#,##0\)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</numFmts>
  <fonts count="41">
    <font>
      <sz val="10"/>
      <name val="Courier"/>
      <family val="0"/>
    </font>
    <font>
      <sz val="10"/>
      <name val="Arial"/>
      <family val="0"/>
    </font>
    <font>
      <sz val="8"/>
      <name val="Courier"/>
      <family val="3"/>
    </font>
    <font>
      <sz val="9"/>
      <name val="Arial"/>
      <family val="2"/>
    </font>
    <font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6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sz val="9"/>
      <color indexed="20"/>
      <name val="Arial"/>
      <family val="2"/>
    </font>
    <font>
      <sz val="9"/>
      <color indexed="17"/>
      <name val="Arial"/>
      <family val="2"/>
    </font>
    <font>
      <sz val="7.5"/>
      <color indexed="8"/>
      <name val="Verdana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3F3F76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sz val="9"/>
      <color rgb="FF006100"/>
      <name val="Arial"/>
      <family val="2"/>
    </font>
    <font>
      <sz val="7.5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2">
    <xf numFmtId="164" fontId="0" fillId="0" borderId="0" xfId="0" applyAlignment="1">
      <alignment/>
    </xf>
    <xf numFmtId="164" fontId="3" fillId="0" borderId="0" xfId="0" applyNumberFormat="1" applyFont="1" applyAlignment="1" applyProtection="1">
      <alignment horizontal="left"/>
      <protection/>
    </xf>
    <xf numFmtId="164" fontId="3" fillId="0" borderId="0" xfId="0" applyFont="1" applyAlignment="1">
      <alignment/>
    </xf>
    <xf numFmtId="164" fontId="4" fillId="0" borderId="0" xfId="0" applyNumberFormat="1" applyFont="1" applyAlignment="1" applyProtection="1">
      <alignment/>
      <protection locked="0"/>
    </xf>
    <xf numFmtId="164" fontId="4" fillId="0" borderId="0" xfId="0" applyNumberFormat="1" applyFont="1" applyAlignment="1" applyProtection="1">
      <alignment horizontal="left"/>
      <protection locked="0"/>
    </xf>
    <xf numFmtId="164" fontId="3" fillId="0" borderId="0" xfId="0" applyFont="1" applyBorder="1" applyAlignment="1">
      <alignment/>
    </xf>
    <xf numFmtId="164" fontId="3" fillId="0" borderId="10" xfId="0" applyNumberFormat="1" applyFont="1" applyBorder="1" applyAlignment="1" applyProtection="1">
      <alignment horizontal="fill"/>
      <protection/>
    </xf>
    <xf numFmtId="164" fontId="3" fillId="0" borderId="0" xfId="0" applyNumberFormat="1" applyFont="1" applyAlignment="1" applyProtection="1">
      <alignment horizontal="center"/>
      <protection/>
    </xf>
    <xf numFmtId="164" fontId="3" fillId="0" borderId="11" xfId="0" applyNumberFormat="1" applyFont="1" applyBorder="1" applyAlignment="1" applyProtection="1">
      <alignment horizontal="fill"/>
      <protection/>
    </xf>
    <xf numFmtId="165" fontId="3" fillId="0" borderId="0" xfId="0" applyNumberFormat="1" applyFont="1" applyAlignment="1" applyProtection="1">
      <alignment/>
      <protection/>
    </xf>
    <xf numFmtId="166" fontId="4" fillId="0" borderId="0" xfId="0" applyNumberFormat="1" applyFont="1" applyAlignment="1" applyProtection="1">
      <alignment/>
      <protection locked="0"/>
    </xf>
    <xf numFmtId="166" fontId="3" fillId="0" borderId="0" xfId="0" applyNumberFormat="1" applyFont="1" applyAlignment="1" applyProtection="1">
      <alignment/>
      <protection/>
    </xf>
    <xf numFmtId="164" fontId="3" fillId="0" borderId="0" xfId="0" applyNumberFormat="1" applyFont="1" applyAlignment="1" applyProtection="1">
      <alignment/>
      <protection/>
    </xf>
    <xf numFmtId="165" fontId="3" fillId="0" borderId="11" xfId="0" applyNumberFormat="1" applyFont="1" applyBorder="1" applyAlignment="1" applyProtection="1">
      <alignment horizontal="fill"/>
      <protection/>
    </xf>
    <xf numFmtId="165" fontId="3" fillId="0" borderId="0" xfId="0" applyNumberFormat="1" applyFont="1" applyAlignment="1" applyProtection="1">
      <alignment horizontal="left"/>
      <protection/>
    </xf>
    <xf numFmtId="165" fontId="4" fillId="0" borderId="0" xfId="0" applyNumberFormat="1" applyFont="1" applyAlignment="1" applyProtection="1">
      <alignment horizontal="left"/>
      <protection locked="0"/>
    </xf>
    <xf numFmtId="1" fontId="3" fillId="0" borderId="0" xfId="0" applyNumberFormat="1" applyFont="1" applyAlignment="1" applyProtection="1">
      <alignment horizontal="left"/>
      <protection/>
    </xf>
    <xf numFmtId="164" fontId="3" fillId="0" borderId="0" xfId="0" applyNumberFormat="1" applyFont="1" applyAlignment="1" applyProtection="1">
      <alignment/>
      <protection/>
    </xf>
    <xf numFmtId="164" fontId="3" fillId="0" borderId="12" xfId="0" applyNumberFormat="1" applyFont="1" applyBorder="1" applyAlignment="1" applyProtection="1">
      <alignment horizontal="fill"/>
      <protection/>
    </xf>
    <xf numFmtId="164" fontId="3" fillId="0" borderId="12" xfId="0" applyNumberFormat="1" applyFont="1" applyBorder="1" applyAlignment="1" applyProtection="1">
      <alignment horizontal="left"/>
      <protection/>
    </xf>
    <xf numFmtId="3" fontId="40" fillId="0" borderId="0" xfId="0" applyNumberFormat="1" applyFont="1" applyAlignment="1">
      <alignment horizontal="right" wrapText="1"/>
    </xf>
    <xf numFmtId="3" fontId="4" fillId="0" borderId="0" xfId="0" applyNumberFormat="1" applyFont="1" applyAlignment="1" applyProtection="1">
      <alignment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88"/>
  <sheetViews>
    <sheetView zoomScalePageLayoutView="0" workbookViewId="0" topLeftCell="A1">
      <pane xSplit="1" ySplit="13" topLeftCell="B14" activePane="bottomRight" state="frozen"/>
      <selection pane="topLeft" activeCell="E12" sqref="E12"/>
      <selection pane="topRight" activeCell="E12" sqref="E12"/>
      <selection pane="bottomLeft" activeCell="E12" sqref="E12"/>
      <selection pane="bottomRight" activeCell="A61" sqref="A61"/>
    </sheetView>
  </sheetViews>
  <sheetFormatPr defaultColWidth="9.625" defaultRowHeight="12.75"/>
  <cols>
    <col min="1" max="1" width="7.625" style="2" customWidth="1"/>
    <col min="2" max="7" width="14.625" style="2" customWidth="1"/>
    <col min="8" max="13" width="12.625" style="2" customWidth="1"/>
    <col min="14" max="14" width="14.625" style="2" customWidth="1"/>
    <col min="15" max="15" width="0.6171875" style="2" customWidth="1"/>
    <col min="16" max="21" width="14.625" style="2" customWidth="1"/>
    <col min="22" max="22" width="12.625" style="2" customWidth="1"/>
    <col min="23" max="24" width="14.625" style="2" customWidth="1"/>
    <col min="25" max="25" width="12.625" style="2" customWidth="1"/>
    <col min="26" max="26" width="14.625" style="2" customWidth="1"/>
    <col min="27" max="27" width="12.625" style="2" customWidth="1"/>
    <col min="28" max="28" width="14.625" style="2" customWidth="1"/>
    <col min="29" max="29" width="9.625" style="2" customWidth="1"/>
    <col min="30" max="30" width="6.625" style="2" customWidth="1"/>
    <col min="31" max="35" width="12.625" style="2" customWidth="1"/>
    <col min="36" max="36" width="10.625" style="2" customWidth="1"/>
    <col min="37" max="43" width="12.625" style="2" customWidth="1"/>
    <col min="44" max="44" width="0.6171875" style="2" customWidth="1"/>
    <col min="45" max="49" width="12.625" style="2" customWidth="1"/>
    <col min="50" max="50" width="10.625" style="2" customWidth="1"/>
    <col min="51" max="57" width="12.625" style="2" customWidth="1"/>
    <col min="58" max="16384" width="9.625" style="2" customWidth="1"/>
  </cols>
  <sheetData>
    <row r="1" spans="1:30" ht="12">
      <c r="A1" s="1" t="s">
        <v>0</v>
      </c>
      <c r="AD1" s="1" t="s">
        <v>1</v>
      </c>
    </row>
    <row r="2" spans="1:30" ht="12">
      <c r="A2" s="1" t="s">
        <v>2</v>
      </c>
      <c r="AD2" s="1" t="s">
        <v>3</v>
      </c>
    </row>
    <row r="3" spans="1:30" ht="12">
      <c r="A3" s="1" t="s">
        <v>4</v>
      </c>
      <c r="AD3" s="3" t="str">
        <f>A3</f>
        <v>TERRITORIO: PROVINCIA DI BOLOGNA.</v>
      </c>
    </row>
    <row r="4" spans="1:30" ht="12">
      <c r="A4" s="4" t="s">
        <v>88</v>
      </c>
      <c r="AD4" s="3" t="str">
        <f>A4</f>
        <v>PERIODO: 1995 - 2015.</v>
      </c>
    </row>
    <row r="5" spans="1:30" ht="12.75" thickBot="1">
      <c r="A5" s="1"/>
      <c r="AC5" s="5"/>
      <c r="AD5" s="3"/>
    </row>
    <row r="6" spans="1:57" ht="12.75" thickTop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5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2:48" ht="12">
      <c r="B7" s="1" t="s">
        <v>5</v>
      </c>
      <c r="C7" s="1"/>
      <c r="D7" s="1"/>
      <c r="E7" s="1"/>
      <c r="P7" s="1" t="s">
        <v>6</v>
      </c>
      <c r="Q7" s="1"/>
      <c r="R7" s="1"/>
      <c r="S7" s="1"/>
      <c r="AC7" s="5"/>
      <c r="AE7" s="1" t="s">
        <v>5</v>
      </c>
      <c r="AF7" s="1"/>
      <c r="AG7" s="1"/>
      <c r="AH7" s="1"/>
      <c r="AS7" s="1" t="s">
        <v>6</v>
      </c>
      <c r="AT7" s="1"/>
      <c r="AU7" s="1"/>
      <c r="AV7" s="1"/>
    </row>
    <row r="8" spans="2:57" ht="12"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9"/>
      <c r="O8" s="1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9"/>
      <c r="AC8" s="5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9"/>
      <c r="AR8" s="1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9"/>
    </row>
    <row r="9" spans="3:54" ht="12">
      <c r="C9" s="1" t="s">
        <v>7</v>
      </c>
      <c r="D9" s="1" t="s">
        <v>7</v>
      </c>
      <c r="E9" s="1" t="s">
        <v>7</v>
      </c>
      <c r="F9" s="1" t="s">
        <v>7</v>
      </c>
      <c r="G9" s="1" t="s">
        <v>7</v>
      </c>
      <c r="J9" s="1" t="s">
        <v>7</v>
      </c>
      <c r="K9" s="1" t="s">
        <v>7</v>
      </c>
      <c r="Q9" s="1" t="s">
        <v>7</v>
      </c>
      <c r="R9" s="1" t="s">
        <v>7</v>
      </c>
      <c r="S9" s="1" t="s">
        <v>7</v>
      </c>
      <c r="T9" s="1" t="s">
        <v>7</v>
      </c>
      <c r="U9" s="1" t="s">
        <v>7</v>
      </c>
      <c r="X9" s="1" t="s">
        <v>7</v>
      </c>
      <c r="Y9" s="1" t="s">
        <v>7</v>
      </c>
      <c r="AC9" s="5"/>
      <c r="AF9" s="1" t="s">
        <v>7</v>
      </c>
      <c r="AG9" s="1" t="s">
        <v>7</v>
      </c>
      <c r="AH9" s="1" t="s">
        <v>7</v>
      </c>
      <c r="AI9" s="1" t="s">
        <v>7</v>
      </c>
      <c r="AJ9" s="1" t="s">
        <v>7</v>
      </c>
      <c r="AM9" s="1" t="s">
        <v>7</v>
      </c>
      <c r="AN9" s="1" t="s">
        <v>7</v>
      </c>
      <c r="AT9" s="1" t="s">
        <v>7</v>
      </c>
      <c r="AU9" s="1" t="s">
        <v>7</v>
      </c>
      <c r="AV9" s="1" t="s">
        <v>7</v>
      </c>
      <c r="AW9" s="1" t="s">
        <v>7</v>
      </c>
      <c r="AX9" s="1" t="s">
        <v>7</v>
      </c>
      <c r="BA9" s="1" t="s">
        <v>7</v>
      </c>
      <c r="BB9" s="1" t="s">
        <v>7</v>
      </c>
    </row>
    <row r="10" spans="3:56" ht="12">
      <c r="C10" s="1" t="s">
        <v>83</v>
      </c>
      <c r="D10" s="1" t="s">
        <v>83</v>
      </c>
      <c r="E10" s="1" t="s">
        <v>83</v>
      </c>
      <c r="F10" s="1" t="s">
        <v>8</v>
      </c>
      <c r="G10" s="1" t="s">
        <v>9</v>
      </c>
      <c r="J10" s="1" t="s">
        <v>10</v>
      </c>
      <c r="K10" s="1" t="s">
        <v>10</v>
      </c>
      <c r="M10" s="1" t="s">
        <v>11</v>
      </c>
      <c r="Q10" s="1" t="s">
        <v>83</v>
      </c>
      <c r="R10" s="1" t="s">
        <v>83</v>
      </c>
      <c r="S10" s="1" t="s">
        <v>83</v>
      </c>
      <c r="T10" s="1" t="s">
        <v>8</v>
      </c>
      <c r="U10" s="1" t="s">
        <v>9</v>
      </c>
      <c r="X10" s="1" t="s">
        <v>10</v>
      </c>
      <c r="Y10" s="1" t="s">
        <v>10</v>
      </c>
      <c r="AA10" s="1" t="s">
        <v>11</v>
      </c>
      <c r="AC10" s="5"/>
      <c r="AF10" s="1" t="s">
        <v>83</v>
      </c>
      <c r="AG10" s="1" t="s">
        <v>83</v>
      </c>
      <c r="AH10" s="1" t="s">
        <v>83</v>
      </c>
      <c r="AI10" s="1" t="s">
        <v>8</v>
      </c>
      <c r="AJ10" s="1" t="s">
        <v>9</v>
      </c>
      <c r="AM10" s="1" t="s">
        <v>10</v>
      </c>
      <c r="AN10" s="1" t="s">
        <v>10</v>
      </c>
      <c r="AP10" s="1" t="s">
        <v>11</v>
      </c>
      <c r="AT10" s="1" t="s">
        <v>83</v>
      </c>
      <c r="AU10" s="1" t="s">
        <v>83</v>
      </c>
      <c r="AV10" s="1" t="s">
        <v>83</v>
      </c>
      <c r="AW10" s="1" t="s">
        <v>8</v>
      </c>
      <c r="AX10" s="1" t="s">
        <v>9</v>
      </c>
      <c r="BA10" s="1" t="s">
        <v>10</v>
      </c>
      <c r="BB10" s="1" t="s">
        <v>10</v>
      </c>
      <c r="BD10" s="1" t="s">
        <v>11</v>
      </c>
    </row>
    <row r="11" spans="3:56" ht="12">
      <c r="C11" s="16">
        <v>17</v>
      </c>
      <c r="D11" s="16">
        <v>18</v>
      </c>
      <c r="E11" s="16">
        <v>19</v>
      </c>
      <c r="F11" s="16">
        <v>28</v>
      </c>
      <c r="G11" s="1" t="s">
        <v>12</v>
      </c>
      <c r="J11" s="1" t="s">
        <v>13</v>
      </c>
      <c r="K11" s="1" t="s">
        <v>14</v>
      </c>
      <c r="M11" s="1" t="s">
        <v>15</v>
      </c>
      <c r="Q11" s="16">
        <v>17</v>
      </c>
      <c r="R11" s="16">
        <v>18</v>
      </c>
      <c r="S11" s="16">
        <v>19</v>
      </c>
      <c r="T11" s="16">
        <v>28</v>
      </c>
      <c r="U11" s="1" t="s">
        <v>12</v>
      </c>
      <c r="X11" s="1" t="s">
        <v>13</v>
      </c>
      <c r="Y11" s="1" t="s">
        <v>14</v>
      </c>
      <c r="AA11" s="1" t="s">
        <v>15</v>
      </c>
      <c r="AC11" s="5"/>
      <c r="AF11" s="16">
        <v>17</v>
      </c>
      <c r="AG11" s="16">
        <v>18</v>
      </c>
      <c r="AH11" s="16">
        <v>19</v>
      </c>
      <c r="AI11" s="16">
        <v>28</v>
      </c>
      <c r="AJ11" s="1" t="s">
        <v>12</v>
      </c>
      <c r="AM11" s="1" t="s">
        <v>13</v>
      </c>
      <c r="AN11" s="1" t="s">
        <v>14</v>
      </c>
      <c r="AP11" s="1" t="s">
        <v>15</v>
      </c>
      <c r="AT11" s="16">
        <v>17</v>
      </c>
      <c r="AU11" s="16">
        <v>18</v>
      </c>
      <c r="AV11" s="16">
        <v>19</v>
      </c>
      <c r="AW11" s="16">
        <v>28</v>
      </c>
      <c r="AX11" s="1" t="s">
        <v>12</v>
      </c>
      <c r="BA11" s="1" t="s">
        <v>13</v>
      </c>
      <c r="BB11" s="1" t="s">
        <v>14</v>
      </c>
      <c r="BD11" s="1" t="s">
        <v>15</v>
      </c>
    </row>
    <row r="12" spans="1:57" ht="12">
      <c r="A12" s="7" t="s">
        <v>16</v>
      </c>
      <c r="B12" s="1" t="s">
        <v>9</v>
      </c>
      <c r="C12" s="7" t="s">
        <v>78</v>
      </c>
      <c r="D12" s="7" t="s">
        <v>85</v>
      </c>
      <c r="E12" s="7" t="s">
        <v>90</v>
      </c>
      <c r="F12" s="7" t="s">
        <v>17</v>
      </c>
      <c r="G12" s="17" t="s">
        <v>82</v>
      </c>
      <c r="H12" s="1" t="s">
        <v>18</v>
      </c>
      <c r="I12" s="1" t="s">
        <v>10</v>
      </c>
      <c r="J12" s="1" t="s">
        <v>19</v>
      </c>
      <c r="K12" s="1" t="s">
        <v>20</v>
      </c>
      <c r="L12" s="1" t="s">
        <v>21</v>
      </c>
      <c r="M12" s="1" t="s">
        <v>22</v>
      </c>
      <c r="N12" s="1" t="s">
        <v>23</v>
      </c>
      <c r="O12" s="1"/>
      <c r="P12" s="1" t="s">
        <v>9</v>
      </c>
      <c r="Q12" s="7" t="s">
        <v>78</v>
      </c>
      <c r="R12" s="7" t="s">
        <v>85</v>
      </c>
      <c r="S12" s="7" t="s">
        <v>90</v>
      </c>
      <c r="T12" s="7" t="s">
        <v>17</v>
      </c>
      <c r="U12" s="17" t="s">
        <v>82</v>
      </c>
      <c r="V12" s="1" t="s">
        <v>18</v>
      </c>
      <c r="W12" s="1" t="s">
        <v>10</v>
      </c>
      <c r="X12" s="1" t="s">
        <v>19</v>
      </c>
      <c r="Y12" s="1" t="s">
        <v>20</v>
      </c>
      <c r="Z12" s="1" t="s">
        <v>21</v>
      </c>
      <c r="AA12" s="1" t="s">
        <v>22</v>
      </c>
      <c r="AB12" s="1" t="s">
        <v>23</v>
      </c>
      <c r="AC12" s="5"/>
      <c r="AD12" s="1" t="s">
        <v>16</v>
      </c>
      <c r="AE12" s="1" t="s">
        <v>9</v>
      </c>
      <c r="AF12" s="7" t="s">
        <v>78</v>
      </c>
      <c r="AG12" s="7" t="s">
        <v>85</v>
      </c>
      <c r="AH12" s="7" t="s">
        <v>90</v>
      </c>
      <c r="AI12" s="7" t="s">
        <v>17</v>
      </c>
      <c r="AJ12" s="17" t="s">
        <v>82</v>
      </c>
      <c r="AK12" s="1" t="s">
        <v>18</v>
      </c>
      <c r="AL12" s="1" t="s">
        <v>10</v>
      </c>
      <c r="AM12" s="1" t="s">
        <v>19</v>
      </c>
      <c r="AN12" s="1" t="s">
        <v>20</v>
      </c>
      <c r="AO12" s="1" t="s">
        <v>21</v>
      </c>
      <c r="AP12" s="1" t="s">
        <v>22</v>
      </c>
      <c r="AQ12" s="1" t="s">
        <v>23</v>
      </c>
      <c r="AR12" s="1"/>
      <c r="AS12" s="1" t="s">
        <v>9</v>
      </c>
      <c r="AT12" s="7" t="s">
        <v>78</v>
      </c>
      <c r="AU12" s="7" t="s">
        <v>85</v>
      </c>
      <c r="AV12" s="7" t="s">
        <v>90</v>
      </c>
      <c r="AW12" s="7" t="s">
        <v>17</v>
      </c>
      <c r="AX12" s="17" t="s">
        <v>82</v>
      </c>
      <c r="AY12" s="1" t="s">
        <v>18</v>
      </c>
      <c r="AZ12" s="1" t="s">
        <v>10</v>
      </c>
      <c r="BA12" s="1" t="s">
        <v>19</v>
      </c>
      <c r="BB12" s="1" t="s">
        <v>20</v>
      </c>
      <c r="BC12" s="1" t="s">
        <v>21</v>
      </c>
      <c r="BD12" s="1" t="s">
        <v>22</v>
      </c>
      <c r="BE12" s="1" t="s">
        <v>23</v>
      </c>
    </row>
    <row r="13" spans="1:57" ht="12.75" thickBo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5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</row>
    <row r="14" spans="1:57" ht="12">
      <c r="A14" s="9">
        <v>1995</v>
      </c>
      <c r="B14" s="10">
        <v>2501636121</v>
      </c>
      <c r="C14" s="10">
        <v>1994492463</v>
      </c>
      <c r="D14" s="10"/>
      <c r="E14" s="10"/>
      <c r="F14" s="10">
        <v>2392389839</v>
      </c>
      <c r="G14" s="11">
        <f aca="true" t="shared" si="0" ref="G14:G34">B14-F14</f>
        <v>109246282</v>
      </c>
      <c r="H14" s="10">
        <v>54974727</v>
      </c>
      <c r="I14" s="10">
        <v>180144369</v>
      </c>
      <c r="J14" s="10">
        <v>138859078</v>
      </c>
      <c r="K14" s="11">
        <f>I14-J14</f>
        <v>41285291</v>
      </c>
      <c r="L14" s="10">
        <v>360256352</v>
      </c>
      <c r="M14" s="10">
        <v>4574682</v>
      </c>
      <c r="N14" s="11">
        <f>B14+H14+I14+L14+M14</f>
        <v>3101586251</v>
      </c>
      <c r="O14" s="11"/>
      <c r="P14" s="10">
        <v>3437699771</v>
      </c>
      <c r="Q14" s="10">
        <v>2566633581</v>
      </c>
      <c r="R14" s="10"/>
      <c r="S14" s="10"/>
      <c r="T14" s="10">
        <v>3203200319</v>
      </c>
      <c r="U14" s="11">
        <f aca="true" t="shared" si="1" ref="U14:U34">P14-T14</f>
        <v>234499452</v>
      </c>
      <c r="V14" s="10">
        <v>155154653</v>
      </c>
      <c r="W14" s="10">
        <v>624449402</v>
      </c>
      <c r="X14" s="10">
        <v>426168584</v>
      </c>
      <c r="Y14" s="11">
        <f aca="true" t="shared" si="2" ref="Y14:Y27">W14-X14</f>
        <v>198280818</v>
      </c>
      <c r="Z14" s="10">
        <v>874719134</v>
      </c>
      <c r="AA14" s="10">
        <v>63314401</v>
      </c>
      <c r="AB14" s="11">
        <f aca="true" t="shared" si="3" ref="AB14:AB32">P14+V14+W14+Z14+AA14</f>
        <v>5155337361</v>
      </c>
      <c r="AC14" s="5"/>
      <c r="AD14" s="9">
        <v>1995</v>
      </c>
      <c r="AE14" s="12">
        <f aca="true" t="shared" si="4" ref="AE14:AE34">B14*100/$N14</f>
        <v>80.65666786449783</v>
      </c>
      <c r="AF14" s="12"/>
      <c r="AG14" s="12"/>
      <c r="AH14" s="12"/>
      <c r="AI14" s="12">
        <f aca="true" t="shared" si="5" ref="AI14:AI35">F14*100/$N14</f>
        <v>77.1343965762247</v>
      </c>
      <c r="AJ14" s="12">
        <f aca="true" t="shared" si="6" ref="AJ14:AJ29">G14*100/$N14</f>
        <v>3.5222712882731306</v>
      </c>
      <c r="AK14" s="12">
        <f aca="true" t="shared" si="7" ref="AK14:AK29">H14*100/$N14</f>
        <v>1.7724713276077777</v>
      </c>
      <c r="AL14" s="12">
        <f aca="true" t="shared" si="8" ref="AL14:AL29">I14*100/$N14</f>
        <v>5.808136689473608</v>
      </c>
      <c r="AM14" s="12">
        <f aca="true" t="shared" si="9" ref="AM14:AM29">J14*100/$N14</f>
        <v>4.477034225800739</v>
      </c>
      <c r="AN14" s="12">
        <f aca="true" t="shared" si="10" ref="AN14:AN29">K14*100/$N14</f>
        <v>1.3311024636728699</v>
      </c>
      <c r="AO14" s="12">
        <f aca="true" t="shared" si="11" ref="AO14:AO29">L14*100/$N14</f>
        <v>11.615229203567939</v>
      </c>
      <c r="AP14" s="12">
        <f aca="true" t="shared" si="12" ref="AP14:AP29">M14*100/$N14</f>
        <v>0.14749491485284508</v>
      </c>
      <c r="AQ14" s="12">
        <f aca="true" t="shared" si="13" ref="AQ14:AQ29">N14*100/$N14</f>
        <v>100</v>
      </c>
      <c r="AR14" s="12"/>
      <c r="AS14" s="12">
        <f aca="true" t="shared" si="14" ref="AS14:AS34">P14*100/$AB14</f>
        <v>66.6823435650616</v>
      </c>
      <c r="AT14" s="12"/>
      <c r="AU14" s="12"/>
      <c r="AV14" s="12"/>
      <c r="AW14" s="12">
        <f aca="true" t="shared" si="15" ref="AW14:AW35">T14*100/$AB14</f>
        <v>62.13367030511197</v>
      </c>
      <c r="AX14" s="12">
        <f aca="true" t="shared" si="16" ref="AX14:AX29">U14*100/$AB14</f>
        <v>4.548673259949632</v>
      </c>
      <c r="AY14" s="12">
        <f aca="true" t="shared" si="17" ref="AY14:AY29">V14*100/$AB14</f>
        <v>3.0095926247958307</v>
      </c>
      <c r="AZ14" s="12">
        <f aca="true" t="shared" si="18" ref="AZ14:AZ29">W14*100/$AB14</f>
        <v>12.112677760410877</v>
      </c>
      <c r="BA14" s="12">
        <f aca="true" t="shared" si="19" ref="BA14:BA29">X14*100/$AB14</f>
        <v>8.266550841540552</v>
      </c>
      <c r="BB14" s="12">
        <f aca="true" t="shared" si="20" ref="BB14:BB29">Y14*100/$AB14</f>
        <v>3.8461269188703247</v>
      </c>
      <c r="BC14" s="12">
        <f aca="true" t="shared" si="21" ref="BC14:BC29">Z14*100/$AB14</f>
        <v>16.96725301853626</v>
      </c>
      <c r="BD14" s="12">
        <f aca="true" t="shared" si="22" ref="BD14:BD29">AA14*100/$AB14</f>
        <v>1.2281330311954342</v>
      </c>
      <c r="BE14" s="12">
        <f aca="true" t="shared" si="23" ref="BE14:BE29">AB14*100/$AB14</f>
        <v>100</v>
      </c>
    </row>
    <row r="15" spans="1:57" ht="12">
      <c r="A15" s="9">
        <v>1996</v>
      </c>
      <c r="B15" s="10">
        <v>2349775342</v>
      </c>
      <c r="C15" s="10">
        <v>1851850301</v>
      </c>
      <c r="D15" s="10"/>
      <c r="E15" s="10"/>
      <c r="F15" s="10">
        <v>2251099788</v>
      </c>
      <c r="G15" s="11">
        <f t="shared" si="0"/>
        <v>98675554</v>
      </c>
      <c r="H15" s="10">
        <v>35421755</v>
      </c>
      <c r="I15" s="10">
        <v>165417168</v>
      </c>
      <c r="J15" s="10">
        <v>130816963</v>
      </c>
      <c r="K15" s="11">
        <f aca="true" t="shared" si="24" ref="K15:K27">I15-J15</f>
        <v>34600205</v>
      </c>
      <c r="L15" s="10">
        <v>348230711</v>
      </c>
      <c r="M15" s="10">
        <v>4805206</v>
      </c>
      <c r="N15" s="11">
        <f aca="true" t="shared" si="25" ref="N15:N32">B15+H15+I15+L15+M15</f>
        <v>2903650182</v>
      </c>
      <c r="O15" s="10"/>
      <c r="P15" s="10">
        <v>3560834928</v>
      </c>
      <c r="Q15" s="10">
        <v>2519239099</v>
      </c>
      <c r="R15" s="10"/>
      <c r="S15" s="10"/>
      <c r="T15" s="10">
        <v>3208147984</v>
      </c>
      <c r="U15" s="11">
        <f t="shared" si="1"/>
        <v>352686944</v>
      </c>
      <c r="V15" s="10">
        <v>133005737</v>
      </c>
      <c r="W15" s="10">
        <v>707505387</v>
      </c>
      <c r="X15" s="10">
        <v>487124577</v>
      </c>
      <c r="Y15" s="11">
        <f t="shared" si="2"/>
        <v>220380810</v>
      </c>
      <c r="Z15" s="10">
        <v>1040509989</v>
      </c>
      <c r="AA15" s="10">
        <v>67136344</v>
      </c>
      <c r="AB15" s="11">
        <f t="shared" si="3"/>
        <v>5508992385</v>
      </c>
      <c r="AC15" s="5"/>
      <c r="AD15" s="9">
        <v>1996</v>
      </c>
      <c r="AE15" s="12">
        <f t="shared" si="4"/>
        <v>80.92487712764016</v>
      </c>
      <c r="AF15" s="12"/>
      <c r="AG15" s="12"/>
      <c r="AH15" s="12"/>
      <c r="AI15" s="12">
        <f t="shared" si="5"/>
        <v>77.5265492363639</v>
      </c>
      <c r="AJ15" s="12">
        <f t="shared" si="6"/>
        <v>3.398327891276264</v>
      </c>
      <c r="AK15" s="12">
        <f t="shared" si="7"/>
        <v>1.219904354167137</v>
      </c>
      <c r="AL15" s="12">
        <f t="shared" si="8"/>
        <v>5.6968697202382215</v>
      </c>
      <c r="AM15" s="12">
        <f t="shared" si="9"/>
        <v>4.505259063607133</v>
      </c>
      <c r="AN15" s="12">
        <f t="shared" si="10"/>
        <v>1.1916106566310887</v>
      </c>
      <c r="AO15" s="12">
        <f t="shared" si="11"/>
        <v>11.992860336920572</v>
      </c>
      <c r="AP15" s="12">
        <f t="shared" si="12"/>
        <v>0.16548846103390563</v>
      </c>
      <c r="AQ15" s="12">
        <f t="shared" si="13"/>
        <v>100</v>
      </c>
      <c r="AR15" s="12"/>
      <c r="AS15" s="12">
        <f t="shared" si="14"/>
        <v>64.6367734632474</v>
      </c>
      <c r="AT15" s="12"/>
      <c r="AU15" s="12"/>
      <c r="AV15" s="12"/>
      <c r="AW15" s="12">
        <f t="shared" si="15"/>
        <v>58.23475074562115</v>
      </c>
      <c r="AX15" s="12">
        <f t="shared" si="16"/>
        <v>6.402022717626247</v>
      </c>
      <c r="AY15" s="12">
        <f t="shared" si="17"/>
        <v>2.414338733924389</v>
      </c>
      <c r="AZ15" s="12">
        <f t="shared" si="18"/>
        <v>12.842736703111271</v>
      </c>
      <c r="BA15" s="12">
        <f t="shared" si="19"/>
        <v>8.842353427939981</v>
      </c>
      <c r="BB15" s="12">
        <f t="shared" si="20"/>
        <v>4.00038327517129</v>
      </c>
      <c r="BC15" s="12">
        <f t="shared" si="21"/>
        <v>18.88748279691078</v>
      </c>
      <c r="BD15" s="12">
        <f t="shared" si="22"/>
        <v>1.2186683028061582</v>
      </c>
      <c r="BE15" s="12">
        <f t="shared" si="23"/>
        <v>100</v>
      </c>
    </row>
    <row r="16" spans="1:57" ht="12">
      <c r="A16" s="9">
        <v>1997</v>
      </c>
      <c r="B16" s="10">
        <v>3087073025</v>
      </c>
      <c r="C16" s="10">
        <v>2392104088</v>
      </c>
      <c r="D16" s="10"/>
      <c r="E16" s="10"/>
      <c r="F16" s="10">
        <v>2864637084</v>
      </c>
      <c r="G16" s="11">
        <f t="shared" si="0"/>
        <v>222435941</v>
      </c>
      <c r="H16" s="10">
        <v>43814934</v>
      </c>
      <c r="I16" s="10">
        <v>201988322</v>
      </c>
      <c r="J16" s="10">
        <v>161363036</v>
      </c>
      <c r="K16" s="11">
        <f t="shared" si="24"/>
        <v>40625286</v>
      </c>
      <c r="L16" s="10">
        <v>362514219</v>
      </c>
      <c r="M16" s="10">
        <v>5345465</v>
      </c>
      <c r="N16" s="11">
        <f t="shared" si="25"/>
        <v>3700735965</v>
      </c>
      <c r="O16" s="11"/>
      <c r="P16" s="10">
        <v>3829668672</v>
      </c>
      <c r="Q16" s="10">
        <v>2650043082</v>
      </c>
      <c r="R16" s="10"/>
      <c r="S16" s="10"/>
      <c r="T16" s="10">
        <v>3436222793</v>
      </c>
      <c r="U16" s="11">
        <f t="shared" si="1"/>
        <v>393445879</v>
      </c>
      <c r="V16" s="10">
        <v>168584626</v>
      </c>
      <c r="W16" s="10">
        <v>886666972</v>
      </c>
      <c r="X16" s="10">
        <v>570696514</v>
      </c>
      <c r="Y16" s="11">
        <f t="shared" si="2"/>
        <v>315970458</v>
      </c>
      <c r="Z16" s="10">
        <v>950155758</v>
      </c>
      <c r="AA16" s="10">
        <v>67024577</v>
      </c>
      <c r="AB16" s="11">
        <f t="shared" si="3"/>
        <v>5902100605</v>
      </c>
      <c r="AC16" s="5"/>
      <c r="AD16" s="9">
        <v>1997</v>
      </c>
      <c r="AE16" s="12">
        <f t="shared" si="4"/>
        <v>83.41781348889072</v>
      </c>
      <c r="AF16" s="12"/>
      <c r="AG16" s="12"/>
      <c r="AH16" s="12"/>
      <c r="AI16" s="12">
        <f t="shared" si="5"/>
        <v>77.40722686223847</v>
      </c>
      <c r="AJ16" s="12">
        <f t="shared" si="6"/>
        <v>6.010586626652247</v>
      </c>
      <c r="AK16" s="12">
        <f t="shared" si="7"/>
        <v>1.1839519061717227</v>
      </c>
      <c r="AL16" s="12">
        <f t="shared" si="8"/>
        <v>5.458058178435867</v>
      </c>
      <c r="AM16" s="12">
        <f t="shared" si="9"/>
        <v>4.3602958310482975</v>
      </c>
      <c r="AN16" s="12">
        <f t="shared" si="10"/>
        <v>1.0977623473875688</v>
      </c>
      <c r="AO16" s="12">
        <f t="shared" si="11"/>
        <v>9.795733130612575</v>
      </c>
      <c r="AP16" s="12">
        <f t="shared" si="12"/>
        <v>0.14444329588911917</v>
      </c>
      <c r="AQ16" s="12">
        <f t="shared" si="13"/>
        <v>100</v>
      </c>
      <c r="AR16" s="12"/>
      <c r="AS16" s="12">
        <f t="shared" si="14"/>
        <v>64.88653664689608</v>
      </c>
      <c r="AT16" s="12"/>
      <c r="AU16" s="12"/>
      <c r="AV16" s="12"/>
      <c r="AW16" s="12">
        <f t="shared" si="15"/>
        <v>58.22033582567168</v>
      </c>
      <c r="AX16" s="12">
        <f t="shared" si="16"/>
        <v>6.666200821224395</v>
      </c>
      <c r="AY16" s="12">
        <f t="shared" si="17"/>
        <v>2.856349582675404</v>
      </c>
      <c r="AZ16" s="12">
        <f t="shared" si="18"/>
        <v>15.022905086518769</v>
      </c>
      <c r="BA16" s="12">
        <f t="shared" si="19"/>
        <v>9.669379636066031</v>
      </c>
      <c r="BB16" s="12">
        <f t="shared" si="20"/>
        <v>5.353525450452738</v>
      </c>
      <c r="BC16" s="12">
        <f t="shared" si="21"/>
        <v>16.098603219251633</v>
      </c>
      <c r="BD16" s="12">
        <f t="shared" si="22"/>
        <v>1.1356054646581206</v>
      </c>
      <c r="BE16" s="12">
        <f t="shared" si="23"/>
        <v>100</v>
      </c>
    </row>
    <row r="17" spans="1:57" ht="12">
      <c r="A17" s="9">
        <v>1998</v>
      </c>
      <c r="B17" s="10">
        <v>3662975229</v>
      </c>
      <c r="C17" s="10">
        <v>2855315155</v>
      </c>
      <c r="D17" s="10"/>
      <c r="E17" s="10"/>
      <c r="F17" s="10">
        <v>3419721566</v>
      </c>
      <c r="G17" s="11">
        <f t="shared" si="0"/>
        <v>243253663</v>
      </c>
      <c r="H17" s="10">
        <v>43921015</v>
      </c>
      <c r="I17" s="10">
        <v>216881348</v>
      </c>
      <c r="J17" s="10">
        <v>154531580</v>
      </c>
      <c r="K17" s="11">
        <f t="shared" si="24"/>
        <v>62349768</v>
      </c>
      <c r="L17" s="10">
        <v>391897577</v>
      </c>
      <c r="M17" s="10">
        <v>8760731</v>
      </c>
      <c r="N17" s="11">
        <f t="shared" si="25"/>
        <v>4324435900</v>
      </c>
      <c r="O17" s="10"/>
      <c r="P17" s="10">
        <v>4273453466</v>
      </c>
      <c r="Q17" s="10">
        <v>2977096607</v>
      </c>
      <c r="R17" s="10"/>
      <c r="S17" s="10"/>
      <c r="T17" s="10">
        <v>3841961314</v>
      </c>
      <c r="U17" s="11">
        <f t="shared" si="1"/>
        <v>431492152</v>
      </c>
      <c r="V17" s="10">
        <v>185467554</v>
      </c>
      <c r="W17" s="10">
        <v>882201040</v>
      </c>
      <c r="X17" s="10">
        <v>583452139</v>
      </c>
      <c r="Y17" s="11">
        <f t="shared" si="2"/>
        <v>298748901</v>
      </c>
      <c r="Z17" s="10">
        <v>824633324</v>
      </c>
      <c r="AA17" s="10">
        <v>72586970</v>
      </c>
      <c r="AB17" s="11">
        <f t="shared" si="3"/>
        <v>6238342354</v>
      </c>
      <c r="AC17" s="5"/>
      <c r="AD17" s="9">
        <v>1998</v>
      </c>
      <c r="AE17" s="12">
        <f t="shared" si="4"/>
        <v>84.70411664559532</v>
      </c>
      <c r="AF17" s="12"/>
      <c r="AG17" s="12"/>
      <c r="AH17" s="12"/>
      <c r="AI17" s="12">
        <f t="shared" si="5"/>
        <v>79.07902082673951</v>
      </c>
      <c r="AJ17" s="12">
        <f t="shared" si="6"/>
        <v>5.625095818855819</v>
      </c>
      <c r="AK17" s="12">
        <f t="shared" si="7"/>
        <v>1.0156472662711915</v>
      </c>
      <c r="AL17" s="12">
        <f t="shared" si="8"/>
        <v>5.015251769600747</v>
      </c>
      <c r="AM17" s="12">
        <f t="shared" si="9"/>
        <v>3.5734505857746672</v>
      </c>
      <c r="AN17" s="12">
        <f t="shared" si="10"/>
        <v>1.44180118382608</v>
      </c>
      <c r="AO17" s="12">
        <f t="shared" si="11"/>
        <v>9.06239764127386</v>
      </c>
      <c r="AP17" s="12">
        <f t="shared" si="12"/>
        <v>0.2025866772588767</v>
      </c>
      <c r="AQ17" s="12">
        <f t="shared" si="13"/>
        <v>100</v>
      </c>
      <c r="AR17" s="12"/>
      <c r="AS17" s="12">
        <f t="shared" si="14"/>
        <v>68.50302890574575</v>
      </c>
      <c r="AT17" s="12"/>
      <c r="AU17" s="12"/>
      <c r="AV17" s="12"/>
      <c r="AW17" s="12">
        <f t="shared" si="15"/>
        <v>61.58625314201536</v>
      </c>
      <c r="AX17" s="12">
        <f t="shared" si="16"/>
        <v>6.916775763730392</v>
      </c>
      <c r="AY17" s="12">
        <f t="shared" si="17"/>
        <v>2.9730262219590906</v>
      </c>
      <c r="AZ17" s="12">
        <f t="shared" si="18"/>
        <v>14.141593871236262</v>
      </c>
      <c r="BA17" s="12">
        <f t="shared" si="19"/>
        <v>9.352679059460288</v>
      </c>
      <c r="BB17" s="12">
        <f t="shared" si="20"/>
        <v>4.788914811775975</v>
      </c>
      <c r="BC17" s="12">
        <f t="shared" si="21"/>
        <v>13.218789178366404</v>
      </c>
      <c r="BD17" s="12">
        <f t="shared" si="22"/>
        <v>1.1635618226924902</v>
      </c>
      <c r="BE17" s="12">
        <f t="shared" si="23"/>
        <v>100</v>
      </c>
    </row>
    <row r="18" spans="1:57" ht="12">
      <c r="A18" s="9">
        <v>1999</v>
      </c>
      <c r="B18" s="10">
        <v>3683291676</v>
      </c>
      <c r="C18" s="10">
        <v>2897953096</v>
      </c>
      <c r="D18" s="10"/>
      <c r="E18" s="10"/>
      <c r="F18" s="10">
        <v>3458304321</v>
      </c>
      <c r="G18" s="11">
        <f t="shared" si="0"/>
        <v>224987355</v>
      </c>
      <c r="H18" s="10">
        <v>35088759</v>
      </c>
      <c r="I18" s="10">
        <v>207322347</v>
      </c>
      <c r="J18" s="10">
        <v>153104913</v>
      </c>
      <c r="K18" s="11">
        <f t="shared" si="24"/>
        <v>54217434</v>
      </c>
      <c r="L18" s="10">
        <v>458650772</v>
      </c>
      <c r="M18" s="10">
        <v>4366047</v>
      </c>
      <c r="N18" s="11">
        <f t="shared" si="25"/>
        <v>4388719601</v>
      </c>
      <c r="O18" s="11"/>
      <c r="P18" s="10">
        <v>4339090122</v>
      </c>
      <c r="Q18" s="10">
        <v>3052250176</v>
      </c>
      <c r="R18" s="10"/>
      <c r="S18" s="10"/>
      <c r="T18" s="10">
        <v>3944666847</v>
      </c>
      <c r="U18" s="11">
        <f t="shared" si="1"/>
        <v>394423275</v>
      </c>
      <c r="V18" s="10">
        <v>202337440</v>
      </c>
      <c r="W18" s="10">
        <v>972634521</v>
      </c>
      <c r="X18" s="10">
        <v>741881116</v>
      </c>
      <c r="Y18" s="11">
        <f t="shared" si="2"/>
        <v>230753405</v>
      </c>
      <c r="Z18" s="10">
        <v>711185564</v>
      </c>
      <c r="AA18" s="10">
        <v>81167226</v>
      </c>
      <c r="AB18" s="11">
        <f t="shared" si="3"/>
        <v>6306414873</v>
      </c>
      <c r="AC18" s="5"/>
      <c r="AD18" s="9">
        <v>1999</v>
      </c>
      <c r="AE18" s="12">
        <f t="shared" si="4"/>
        <v>83.92633867884238</v>
      </c>
      <c r="AF18" s="12"/>
      <c r="AG18" s="12"/>
      <c r="AH18" s="12"/>
      <c r="AI18" s="12">
        <f t="shared" si="5"/>
        <v>78.79984677562908</v>
      </c>
      <c r="AJ18" s="12">
        <f t="shared" si="6"/>
        <v>5.126491903213299</v>
      </c>
      <c r="AK18" s="12">
        <f t="shared" si="7"/>
        <v>0.7995215504769269</v>
      </c>
      <c r="AL18" s="12">
        <f t="shared" si="8"/>
        <v>4.723982524487556</v>
      </c>
      <c r="AM18" s="12">
        <f t="shared" si="9"/>
        <v>3.4886009342021755</v>
      </c>
      <c r="AN18" s="12">
        <f t="shared" si="10"/>
        <v>1.2353815902853804</v>
      </c>
      <c r="AO18" s="12">
        <f t="shared" si="11"/>
        <v>10.45067385702867</v>
      </c>
      <c r="AP18" s="12">
        <f t="shared" si="12"/>
        <v>0.09948338916446532</v>
      </c>
      <c r="AQ18" s="12">
        <f t="shared" si="13"/>
        <v>100</v>
      </c>
      <c r="AR18" s="12"/>
      <c r="AS18" s="12">
        <f t="shared" si="14"/>
        <v>68.8043874274302</v>
      </c>
      <c r="AT18" s="12"/>
      <c r="AU18" s="12"/>
      <c r="AV18" s="12"/>
      <c r="AW18" s="12">
        <f t="shared" si="15"/>
        <v>62.55006888126753</v>
      </c>
      <c r="AX18" s="12">
        <f t="shared" si="16"/>
        <v>6.25431854616267</v>
      </c>
      <c r="AY18" s="12">
        <f t="shared" si="17"/>
        <v>3.2084384563134023</v>
      </c>
      <c r="AZ18" s="12">
        <f t="shared" si="18"/>
        <v>15.422939032511064</v>
      </c>
      <c r="BA18" s="12">
        <f t="shared" si="19"/>
        <v>11.763912316905383</v>
      </c>
      <c r="BB18" s="12">
        <f t="shared" si="20"/>
        <v>3.65902671560568</v>
      </c>
      <c r="BC18" s="12">
        <f t="shared" si="21"/>
        <v>11.277176943192206</v>
      </c>
      <c r="BD18" s="12">
        <f t="shared" si="22"/>
        <v>1.2870581405531327</v>
      </c>
      <c r="BE18" s="12">
        <f t="shared" si="23"/>
        <v>100</v>
      </c>
    </row>
    <row r="19" spans="1:57" ht="12">
      <c r="A19" s="9">
        <v>2000</v>
      </c>
      <c r="B19" s="10">
        <v>3849077197</v>
      </c>
      <c r="C19" s="10">
        <v>3073403103</v>
      </c>
      <c r="D19" s="10"/>
      <c r="E19" s="10"/>
      <c r="F19" s="10">
        <v>3686099909</v>
      </c>
      <c r="G19" s="11">
        <f t="shared" si="0"/>
        <v>162977288</v>
      </c>
      <c r="H19" s="10">
        <v>54268830</v>
      </c>
      <c r="I19" s="10">
        <v>243562007</v>
      </c>
      <c r="J19" s="10">
        <v>182567152</v>
      </c>
      <c r="K19" s="11">
        <f t="shared" si="24"/>
        <v>60994855</v>
      </c>
      <c r="L19" s="10">
        <v>619845906</v>
      </c>
      <c r="M19" s="10">
        <v>3511811</v>
      </c>
      <c r="N19" s="11">
        <f t="shared" si="25"/>
        <v>4770265751</v>
      </c>
      <c r="O19" s="11"/>
      <c r="P19" s="10">
        <v>4802211590</v>
      </c>
      <c r="Q19" s="10">
        <v>3348451317</v>
      </c>
      <c r="R19" s="10"/>
      <c r="S19" s="10"/>
      <c r="T19" s="10">
        <v>4297840877</v>
      </c>
      <c r="U19" s="11">
        <f t="shared" si="1"/>
        <v>504370713</v>
      </c>
      <c r="V19" s="10">
        <v>240993101</v>
      </c>
      <c r="W19" s="10">
        <v>1244827410</v>
      </c>
      <c r="X19" s="10">
        <v>959371848</v>
      </c>
      <c r="Y19" s="11">
        <f t="shared" si="2"/>
        <v>285455562</v>
      </c>
      <c r="Z19" s="10">
        <v>858155599</v>
      </c>
      <c r="AA19" s="10">
        <v>101262752</v>
      </c>
      <c r="AB19" s="11">
        <f t="shared" si="3"/>
        <v>7247450452</v>
      </c>
      <c r="AC19" s="5"/>
      <c r="AD19" s="9">
        <v>2000</v>
      </c>
      <c r="AE19" s="12">
        <f t="shared" si="4"/>
        <v>80.68894686198794</v>
      </c>
      <c r="AF19" s="12"/>
      <c r="AG19" s="12"/>
      <c r="AH19" s="12"/>
      <c r="AI19" s="12">
        <f t="shared" si="5"/>
        <v>77.27242257367476</v>
      </c>
      <c r="AJ19" s="12">
        <f t="shared" si="6"/>
        <v>3.4165242883131777</v>
      </c>
      <c r="AK19" s="12">
        <f t="shared" si="7"/>
        <v>1.1376479389774778</v>
      </c>
      <c r="AL19" s="12">
        <f t="shared" si="8"/>
        <v>5.105837278540333</v>
      </c>
      <c r="AM19" s="12">
        <f t="shared" si="9"/>
        <v>3.827190381620313</v>
      </c>
      <c r="AN19" s="12">
        <f t="shared" si="10"/>
        <v>1.2786468969200202</v>
      </c>
      <c r="AO19" s="12">
        <f t="shared" si="11"/>
        <v>12.993949149899258</v>
      </c>
      <c r="AP19" s="12">
        <f t="shared" si="12"/>
        <v>0.0736187705949886</v>
      </c>
      <c r="AQ19" s="12">
        <f t="shared" si="13"/>
        <v>100</v>
      </c>
      <c r="AR19" s="12"/>
      <c r="AS19" s="12">
        <f t="shared" si="14"/>
        <v>66.26070259886752</v>
      </c>
      <c r="AT19" s="12"/>
      <c r="AU19" s="12"/>
      <c r="AV19" s="12"/>
      <c r="AW19" s="12">
        <f t="shared" si="15"/>
        <v>59.301417863629155</v>
      </c>
      <c r="AX19" s="12">
        <f t="shared" si="16"/>
        <v>6.959284735238366</v>
      </c>
      <c r="AY19" s="12">
        <f t="shared" si="17"/>
        <v>3.3252121224712305</v>
      </c>
      <c r="AZ19" s="12">
        <f t="shared" si="18"/>
        <v>17.1760734101532</v>
      </c>
      <c r="BA19" s="12">
        <f t="shared" si="19"/>
        <v>13.23737022217589</v>
      </c>
      <c r="BB19" s="12">
        <f t="shared" si="20"/>
        <v>3.9387031879773104</v>
      </c>
      <c r="BC19" s="12">
        <f t="shared" si="21"/>
        <v>11.840792906189295</v>
      </c>
      <c r="BD19" s="12">
        <f t="shared" si="22"/>
        <v>1.3972189623187505</v>
      </c>
      <c r="BE19" s="12">
        <f t="shared" si="23"/>
        <v>100</v>
      </c>
    </row>
    <row r="20" spans="1:57" ht="12">
      <c r="A20" s="9">
        <v>2001</v>
      </c>
      <c r="B20" s="10">
        <v>3971925587</v>
      </c>
      <c r="C20" s="10">
        <v>3171428283</v>
      </c>
      <c r="D20" s="10"/>
      <c r="E20" s="10"/>
      <c r="F20" s="10">
        <v>3805214057</v>
      </c>
      <c r="G20" s="11">
        <f t="shared" si="0"/>
        <v>166711530</v>
      </c>
      <c r="H20" s="10">
        <v>46036186</v>
      </c>
      <c r="I20" s="10">
        <v>223310796</v>
      </c>
      <c r="J20" s="10">
        <v>162530093</v>
      </c>
      <c r="K20" s="11">
        <f t="shared" si="24"/>
        <v>60780703</v>
      </c>
      <c r="L20" s="10">
        <v>505205843</v>
      </c>
      <c r="M20" s="10">
        <v>6965539</v>
      </c>
      <c r="N20" s="11">
        <f t="shared" si="25"/>
        <v>4753443951</v>
      </c>
      <c r="O20" s="11"/>
      <c r="P20" s="10">
        <v>4951869777</v>
      </c>
      <c r="Q20" s="10">
        <v>3331196779</v>
      </c>
      <c r="R20" s="10"/>
      <c r="S20" s="10"/>
      <c r="T20" s="10">
        <v>4391524139</v>
      </c>
      <c r="U20" s="11">
        <f t="shared" si="1"/>
        <v>560345638</v>
      </c>
      <c r="V20" s="10">
        <v>233123083</v>
      </c>
      <c r="W20" s="10">
        <v>1270085375</v>
      </c>
      <c r="X20" s="10">
        <v>960698181</v>
      </c>
      <c r="Y20" s="11">
        <f t="shared" si="2"/>
        <v>309387194</v>
      </c>
      <c r="Z20" s="10">
        <v>1028526383</v>
      </c>
      <c r="AA20" s="10">
        <v>87392020</v>
      </c>
      <c r="AB20" s="11">
        <f t="shared" si="3"/>
        <v>7570996638</v>
      </c>
      <c r="AC20" s="5"/>
      <c r="AD20" s="9">
        <v>2001</v>
      </c>
      <c r="AE20" s="12">
        <f t="shared" si="4"/>
        <v>83.55890230207534</v>
      </c>
      <c r="AF20" s="12">
        <f aca="true" t="shared" si="26" ref="AF20:AH35">C20*100/$N20</f>
        <v>66.71853745814789</v>
      </c>
      <c r="AG20" s="12">
        <f t="shared" si="26"/>
        <v>0</v>
      </c>
      <c r="AH20" s="12">
        <f t="shared" si="26"/>
        <v>0</v>
      </c>
      <c r="AI20" s="12">
        <f t="shared" si="5"/>
        <v>80.05172873027108</v>
      </c>
      <c r="AJ20" s="12">
        <f t="shared" si="6"/>
        <v>3.507173571804255</v>
      </c>
      <c r="AK20" s="12">
        <f t="shared" si="7"/>
        <v>0.9684806736874471</v>
      </c>
      <c r="AL20" s="12">
        <f t="shared" si="8"/>
        <v>4.697873758520309</v>
      </c>
      <c r="AM20" s="12">
        <f t="shared" si="9"/>
        <v>3.4192070985881284</v>
      </c>
      <c r="AN20" s="12">
        <f t="shared" si="10"/>
        <v>1.278666659932181</v>
      </c>
      <c r="AO20" s="12">
        <f t="shared" si="11"/>
        <v>10.62820658469567</v>
      </c>
      <c r="AP20" s="12">
        <f t="shared" si="12"/>
        <v>0.14653668102123374</v>
      </c>
      <c r="AQ20" s="12">
        <f t="shared" si="13"/>
        <v>100</v>
      </c>
      <c r="AR20" s="12"/>
      <c r="AS20" s="12">
        <f t="shared" si="14"/>
        <v>65.4057849153677</v>
      </c>
      <c r="AT20" s="12">
        <f aca="true" t="shared" si="27" ref="AT20:AT29">Q20*100/$AB20</f>
        <v>43.999448662811574</v>
      </c>
      <c r="AU20" s="12">
        <f aca="true" t="shared" si="28" ref="AU20:AU36">R20*100/$AB20</f>
        <v>0</v>
      </c>
      <c r="AV20" s="12">
        <f aca="true" t="shared" si="29" ref="AV20:AV36">S20*100/$AB20</f>
        <v>0</v>
      </c>
      <c r="AW20" s="12">
        <f t="shared" si="15"/>
        <v>58.00457124704379</v>
      </c>
      <c r="AX20" s="12">
        <f t="shared" si="16"/>
        <v>7.401213668323914</v>
      </c>
      <c r="AY20" s="12">
        <f t="shared" si="17"/>
        <v>3.079159774420177</v>
      </c>
      <c r="AZ20" s="12">
        <f t="shared" si="18"/>
        <v>16.775669515229286</v>
      </c>
      <c r="BA20" s="12">
        <f t="shared" si="19"/>
        <v>12.689190432051015</v>
      </c>
      <c r="BB20" s="12">
        <f t="shared" si="20"/>
        <v>4.086479083178269</v>
      </c>
      <c r="BC20" s="12">
        <f t="shared" si="21"/>
        <v>13.585085718274756</v>
      </c>
      <c r="BD20" s="12">
        <f t="shared" si="22"/>
        <v>1.154300076708078</v>
      </c>
      <c r="BE20" s="12">
        <f t="shared" si="23"/>
        <v>100</v>
      </c>
    </row>
    <row r="21" spans="1:57" ht="12">
      <c r="A21" s="9">
        <v>2002</v>
      </c>
      <c r="B21" s="10">
        <v>4518754238</v>
      </c>
      <c r="C21" s="10">
        <v>3625689184</v>
      </c>
      <c r="D21" s="10"/>
      <c r="E21" s="10"/>
      <c r="F21" s="10">
        <v>4352519494</v>
      </c>
      <c r="G21" s="11">
        <f t="shared" si="0"/>
        <v>166234744</v>
      </c>
      <c r="H21" s="10">
        <v>49304235</v>
      </c>
      <c r="I21" s="10">
        <v>245029468</v>
      </c>
      <c r="J21" s="10">
        <v>184158482</v>
      </c>
      <c r="K21" s="11">
        <f t="shared" si="24"/>
        <v>60870986</v>
      </c>
      <c r="L21" s="10">
        <v>510580111</v>
      </c>
      <c r="M21" s="10">
        <v>8565588</v>
      </c>
      <c r="N21" s="11">
        <f t="shared" si="25"/>
        <v>5332233640</v>
      </c>
      <c r="O21" s="11"/>
      <c r="P21" s="10">
        <v>5264768693</v>
      </c>
      <c r="Q21" s="10">
        <v>3438615003</v>
      </c>
      <c r="R21" s="10"/>
      <c r="S21" s="10"/>
      <c r="T21" s="10">
        <v>4598071663</v>
      </c>
      <c r="U21" s="11">
        <f t="shared" si="1"/>
        <v>666697030</v>
      </c>
      <c r="V21" s="10">
        <v>228334173</v>
      </c>
      <c r="W21" s="10">
        <v>1086949058</v>
      </c>
      <c r="X21" s="10">
        <v>860194912</v>
      </c>
      <c r="Y21" s="11">
        <f t="shared" si="2"/>
        <v>226754146</v>
      </c>
      <c r="Z21" s="10">
        <v>1032076356</v>
      </c>
      <c r="AA21" s="10">
        <v>102700467</v>
      </c>
      <c r="AB21" s="11">
        <f t="shared" si="3"/>
        <v>7714828747</v>
      </c>
      <c r="AC21" s="5"/>
      <c r="AD21" s="9">
        <v>2002</v>
      </c>
      <c r="AE21" s="12">
        <f t="shared" si="4"/>
        <v>84.74411556354833</v>
      </c>
      <c r="AF21" s="12">
        <f t="shared" si="26"/>
        <v>67.99569240180556</v>
      </c>
      <c r="AG21" s="12">
        <f t="shared" si="26"/>
        <v>0</v>
      </c>
      <c r="AH21" s="12">
        <f t="shared" si="26"/>
        <v>0</v>
      </c>
      <c r="AI21" s="12">
        <f t="shared" si="5"/>
        <v>81.62657129930263</v>
      </c>
      <c r="AJ21" s="12">
        <f t="shared" si="6"/>
        <v>3.1175442642457054</v>
      </c>
      <c r="AK21" s="12">
        <f t="shared" si="7"/>
        <v>0.9246450611267664</v>
      </c>
      <c r="AL21" s="12">
        <f t="shared" si="8"/>
        <v>4.595250031092036</v>
      </c>
      <c r="AM21" s="12">
        <f t="shared" si="9"/>
        <v>3.4536836611683053</v>
      </c>
      <c r="AN21" s="12">
        <f t="shared" si="10"/>
        <v>1.1415663699237304</v>
      </c>
      <c r="AO21" s="12">
        <f t="shared" si="11"/>
        <v>9.575351446903216</v>
      </c>
      <c r="AP21" s="12">
        <f t="shared" si="12"/>
        <v>0.16063789732964515</v>
      </c>
      <c r="AQ21" s="12">
        <f t="shared" si="13"/>
        <v>100</v>
      </c>
      <c r="AR21" s="12"/>
      <c r="AS21" s="12">
        <f t="shared" si="14"/>
        <v>68.2421977940504</v>
      </c>
      <c r="AT21" s="12">
        <f t="shared" si="27"/>
        <v>44.57150140030192</v>
      </c>
      <c r="AU21" s="12">
        <f t="shared" si="28"/>
        <v>0</v>
      </c>
      <c r="AV21" s="12">
        <f t="shared" si="29"/>
        <v>0</v>
      </c>
      <c r="AW21" s="12">
        <f t="shared" si="15"/>
        <v>59.60043720721621</v>
      </c>
      <c r="AX21" s="12">
        <f t="shared" si="16"/>
        <v>8.64176058683419</v>
      </c>
      <c r="AY21" s="12">
        <f t="shared" si="17"/>
        <v>2.959679086704165</v>
      </c>
      <c r="AZ21" s="12">
        <f t="shared" si="18"/>
        <v>14.089088606440844</v>
      </c>
      <c r="BA21" s="12">
        <f t="shared" si="19"/>
        <v>11.149889909539427</v>
      </c>
      <c r="BB21" s="12">
        <f t="shared" si="20"/>
        <v>2.939198696901418</v>
      </c>
      <c r="BC21" s="12">
        <f t="shared" si="21"/>
        <v>13.377825870747095</v>
      </c>
      <c r="BD21" s="12">
        <f t="shared" si="22"/>
        <v>1.3312086420574956</v>
      </c>
      <c r="BE21" s="12">
        <f t="shared" si="23"/>
        <v>100</v>
      </c>
    </row>
    <row r="22" spans="1:57" ht="12">
      <c r="A22" s="9">
        <v>2003</v>
      </c>
      <c r="B22" s="10">
        <v>4457117943</v>
      </c>
      <c r="C22" s="10">
        <v>3514889963</v>
      </c>
      <c r="D22" s="10"/>
      <c r="E22" s="10"/>
      <c r="F22" s="10">
        <v>4275025366</v>
      </c>
      <c r="G22" s="11">
        <f t="shared" si="0"/>
        <v>182092577</v>
      </c>
      <c r="H22" s="10">
        <v>55926191</v>
      </c>
      <c r="I22" s="10">
        <v>216188861</v>
      </c>
      <c r="J22" s="10">
        <v>154326036</v>
      </c>
      <c r="K22" s="11">
        <f t="shared" si="24"/>
        <v>61862825</v>
      </c>
      <c r="L22" s="10">
        <v>507656955</v>
      </c>
      <c r="M22" s="10">
        <v>4935854</v>
      </c>
      <c r="N22" s="11">
        <f t="shared" si="25"/>
        <v>5241825804</v>
      </c>
      <c r="O22" s="11"/>
      <c r="P22" s="10">
        <v>5255537531</v>
      </c>
      <c r="Q22" s="10">
        <v>3422560970</v>
      </c>
      <c r="R22" s="10"/>
      <c r="S22" s="10"/>
      <c r="T22" s="10">
        <v>4571965284</v>
      </c>
      <c r="U22" s="11">
        <f t="shared" si="1"/>
        <v>683572247</v>
      </c>
      <c r="V22" s="10">
        <v>247735937</v>
      </c>
      <c r="W22" s="10">
        <v>1131221883</v>
      </c>
      <c r="X22" s="10">
        <v>914558632</v>
      </c>
      <c r="Y22" s="11">
        <f t="shared" si="2"/>
        <v>216663251</v>
      </c>
      <c r="Z22" s="10">
        <v>1130719618</v>
      </c>
      <c r="AA22" s="10">
        <v>109404141</v>
      </c>
      <c r="AB22" s="11">
        <f t="shared" si="3"/>
        <v>7874619110</v>
      </c>
      <c r="AC22" s="5"/>
      <c r="AD22" s="9">
        <v>2003</v>
      </c>
      <c r="AE22" s="12">
        <f t="shared" si="4"/>
        <v>85.02987526977347</v>
      </c>
      <c r="AF22" s="12">
        <f t="shared" si="26"/>
        <v>67.05468846976586</v>
      </c>
      <c r="AG22" s="12">
        <f t="shared" si="26"/>
        <v>0</v>
      </c>
      <c r="AH22" s="12">
        <f t="shared" si="26"/>
        <v>0</v>
      </c>
      <c r="AI22" s="12">
        <f t="shared" si="5"/>
        <v>81.55603650044529</v>
      </c>
      <c r="AJ22" s="12">
        <f t="shared" si="6"/>
        <v>3.473838769328169</v>
      </c>
      <c r="AK22" s="12">
        <f t="shared" si="7"/>
        <v>1.0669219674816954</v>
      </c>
      <c r="AL22" s="12">
        <f t="shared" si="8"/>
        <v>4.124304566455219</v>
      </c>
      <c r="AM22" s="12">
        <f t="shared" si="9"/>
        <v>2.9441275191219614</v>
      </c>
      <c r="AN22" s="12">
        <f t="shared" si="10"/>
        <v>1.1801770473332578</v>
      </c>
      <c r="AO22" s="12">
        <f t="shared" si="11"/>
        <v>9.684735318991535</v>
      </c>
      <c r="AP22" s="12">
        <f t="shared" si="12"/>
        <v>0.09416287729808734</v>
      </c>
      <c r="AQ22" s="12">
        <f t="shared" si="13"/>
        <v>100</v>
      </c>
      <c r="AR22" s="12"/>
      <c r="AS22" s="12">
        <f t="shared" si="14"/>
        <v>66.74021254343565</v>
      </c>
      <c r="AT22" s="12">
        <f t="shared" si="27"/>
        <v>43.46319386614751</v>
      </c>
      <c r="AU22" s="12">
        <f t="shared" si="28"/>
        <v>0</v>
      </c>
      <c r="AV22" s="12">
        <f t="shared" si="29"/>
        <v>0</v>
      </c>
      <c r="AW22" s="12">
        <f t="shared" si="15"/>
        <v>58.059510182455035</v>
      </c>
      <c r="AX22" s="12">
        <f t="shared" si="16"/>
        <v>8.680702360980606</v>
      </c>
      <c r="AY22" s="12">
        <f t="shared" si="17"/>
        <v>3.1460053310438783</v>
      </c>
      <c r="AZ22" s="12">
        <f t="shared" si="18"/>
        <v>14.365417135712104</v>
      </c>
      <c r="BA22" s="12">
        <f t="shared" si="19"/>
        <v>11.614004680411774</v>
      </c>
      <c r="BB22" s="12">
        <f t="shared" si="20"/>
        <v>2.75141245530033</v>
      </c>
      <c r="BC22" s="12">
        <f t="shared" si="21"/>
        <v>14.359038858960126</v>
      </c>
      <c r="BD22" s="12">
        <f t="shared" si="22"/>
        <v>1.3893261308482512</v>
      </c>
      <c r="BE22" s="12">
        <f t="shared" si="23"/>
        <v>100</v>
      </c>
    </row>
    <row r="23" spans="1:57" ht="12">
      <c r="A23" s="9">
        <v>2004</v>
      </c>
      <c r="B23" s="10">
        <v>4466764965</v>
      </c>
      <c r="C23" s="10">
        <v>3462569996</v>
      </c>
      <c r="D23" s="10"/>
      <c r="E23" s="10"/>
      <c r="F23" s="10">
        <v>4270289455</v>
      </c>
      <c r="G23" s="11">
        <f t="shared" si="0"/>
        <v>196475510</v>
      </c>
      <c r="H23" s="10">
        <v>64741821</v>
      </c>
      <c r="I23" s="10">
        <v>258567090</v>
      </c>
      <c r="J23" s="10">
        <v>170112420</v>
      </c>
      <c r="K23" s="11">
        <f t="shared" si="24"/>
        <v>88454670</v>
      </c>
      <c r="L23" s="10">
        <v>681570135</v>
      </c>
      <c r="M23" s="10">
        <v>5159840</v>
      </c>
      <c r="N23" s="11">
        <f t="shared" si="25"/>
        <v>5476803851</v>
      </c>
      <c r="O23" s="11"/>
      <c r="P23" s="10">
        <v>5713286603</v>
      </c>
      <c r="Q23" s="10">
        <v>3477347838</v>
      </c>
      <c r="R23" s="10"/>
      <c r="S23" s="10"/>
      <c r="T23" s="10">
        <v>4763940523</v>
      </c>
      <c r="U23" s="11">
        <f t="shared" si="1"/>
        <v>949346080</v>
      </c>
      <c r="V23" s="10">
        <v>303816099</v>
      </c>
      <c r="W23" s="10">
        <v>1220999701</v>
      </c>
      <c r="X23" s="10">
        <v>970792077</v>
      </c>
      <c r="Y23" s="11">
        <f t="shared" si="2"/>
        <v>250207624</v>
      </c>
      <c r="Z23" s="10">
        <v>1228894595</v>
      </c>
      <c r="AA23" s="10">
        <v>132705475</v>
      </c>
      <c r="AB23" s="11">
        <f t="shared" si="3"/>
        <v>8599702473</v>
      </c>
      <c r="AC23" s="5"/>
      <c r="AD23" s="9">
        <v>2004</v>
      </c>
      <c r="AE23" s="12">
        <f t="shared" si="4"/>
        <v>81.55787730437747</v>
      </c>
      <c r="AF23" s="12">
        <f t="shared" si="26"/>
        <v>63.22245766329162</v>
      </c>
      <c r="AG23" s="12">
        <f t="shared" si="26"/>
        <v>0</v>
      </c>
      <c r="AH23" s="12">
        <f t="shared" si="26"/>
        <v>0</v>
      </c>
      <c r="AI23" s="12">
        <f t="shared" si="5"/>
        <v>77.97046546080513</v>
      </c>
      <c r="AJ23" s="12">
        <f t="shared" si="6"/>
        <v>3.58741184357234</v>
      </c>
      <c r="AK23" s="12">
        <f t="shared" si="7"/>
        <v>1.1821095434735882</v>
      </c>
      <c r="AL23" s="12">
        <f t="shared" si="8"/>
        <v>4.721131101906976</v>
      </c>
      <c r="AM23" s="12">
        <f t="shared" si="9"/>
        <v>3.106052811603605</v>
      </c>
      <c r="AN23" s="12">
        <f t="shared" si="10"/>
        <v>1.6150782903033714</v>
      </c>
      <c r="AO23" s="12">
        <f t="shared" si="11"/>
        <v>12.44466943755076</v>
      </c>
      <c r="AP23" s="12">
        <f t="shared" si="12"/>
        <v>0.09421261269121176</v>
      </c>
      <c r="AQ23" s="12">
        <f t="shared" si="13"/>
        <v>100</v>
      </c>
      <c r="AR23" s="12"/>
      <c r="AS23" s="12">
        <f t="shared" si="14"/>
        <v>66.43586357711425</v>
      </c>
      <c r="AT23" s="12">
        <f t="shared" si="27"/>
        <v>40.435676105279605</v>
      </c>
      <c r="AU23" s="12">
        <f t="shared" si="28"/>
        <v>0</v>
      </c>
      <c r="AV23" s="12">
        <f t="shared" si="29"/>
        <v>0</v>
      </c>
      <c r="AW23" s="12">
        <f t="shared" si="15"/>
        <v>55.39657375306965</v>
      </c>
      <c r="AX23" s="12">
        <f t="shared" si="16"/>
        <v>11.039289824044591</v>
      </c>
      <c r="AY23" s="12">
        <f t="shared" si="17"/>
        <v>3.532867560870556</v>
      </c>
      <c r="AZ23" s="12">
        <f t="shared" si="18"/>
        <v>14.19816214378932</v>
      </c>
      <c r="BA23" s="12">
        <f t="shared" si="19"/>
        <v>11.288670509798926</v>
      </c>
      <c r="BB23" s="12">
        <f t="shared" si="20"/>
        <v>2.9094916339903936</v>
      </c>
      <c r="BC23" s="12">
        <f t="shared" si="21"/>
        <v>14.289966412888015</v>
      </c>
      <c r="BD23" s="12">
        <f t="shared" si="22"/>
        <v>1.5431403053378636</v>
      </c>
      <c r="BE23" s="12">
        <f t="shared" si="23"/>
        <v>100</v>
      </c>
    </row>
    <row r="24" spans="1:57" ht="12">
      <c r="A24" s="9">
        <v>2005</v>
      </c>
      <c r="B24" s="10">
        <v>4540709871</v>
      </c>
      <c r="C24" s="10">
        <v>3447600437</v>
      </c>
      <c r="D24" s="10"/>
      <c r="E24" s="10"/>
      <c r="F24" s="10">
        <v>4340849368</v>
      </c>
      <c r="G24" s="11">
        <f t="shared" si="0"/>
        <v>199860503</v>
      </c>
      <c r="H24" s="10">
        <v>73526130</v>
      </c>
      <c r="I24" s="10">
        <v>299773616</v>
      </c>
      <c r="J24" s="10">
        <v>185888606</v>
      </c>
      <c r="K24" s="11">
        <f t="shared" si="24"/>
        <v>113885010</v>
      </c>
      <c r="L24" s="10">
        <v>694268694</v>
      </c>
      <c r="M24" s="10">
        <v>4953961</v>
      </c>
      <c r="N24" s="11">
        <f t="shared" si="25"/>
        <v>5613232272</v>
      </c>
      <c r="O24" s="11"/>
      <c r="P24" s="10">
        <v>6027734574</v>
      </c>
      <c r="Q24" s="10">
        <v>3520039954</v>
      </c>
      <c r="R24" s="10"/>
      <c r="S24" s="10"/>
      <c r="T24" s="10">
        <v>4961465669</v>
      </c>
      <c r="U24" s="11">
        <f t="shared" si="1"/>
        <v>1066268905</v>
      </c>
      <c r="V24" s="10">
        <v>330599314</v>
      </c>
      <c r="W24" s="10">
        <v>1431429277</v>
      </c>
      <c r="X24" s="10">
        <v>1133749796</v>
      </c>
      <c r="Y24" s="11">
        <f t="shared" si="2"/>
        <v>297679481</v>
      </c>
      <c r="Z24" s="10">
        <v>1393158683</v>
      </c>
      <c r="AA24" s="10">
        <v>123740561</v>
      </c>
      <c r="AB24" s="11">
        <f t="shared" si="3"/>
        <v>9306662409</v>
      </c>
      <c r="AC24" s="5"/>
      <c r="AD24" s="9">
        <v>2005</v>
      </c>
      <c r="AE24" s="12">
        <f t="shared" si="4"/>
        <v>80.89296239619425</v>
      </c>
      <c r="AF24" s="12">
        <f t="shared" si="26"/>
        <v>61.41916581997447</v>
      </c>
      <c r="AG24" s="12">
        <f t="shared" si="26"/>
        <v>0</v>
      </c>
      <c r="AH24" s="12">
        <f t="shared" si="26"/>
        <v>0</v>
      </c>
      <c r="AI24" s="12">
        <f t="shared" si="5"/>
        <v>77.332438026003</v>
      </c>
      <c r="AJ24" s="12">
        <f t="shared" si="6"/>
        <v>3.56052437019125</v>
      </c>
      <c r="AK24" s="12">
        <f t="shared" si="7"/>
        <v>1.309871504280413</v>
      </c>
      <c r="AL24" s="12">
        <f t="shared" si="8"/>
        <v>5.340481232093936</v>
      </c>
      <c r="AM24" s="12">
        <f t="shared" si="9"/>
        <v>3.311614360361534</v>
      </c>
      <c r="AN24" s="12">
        <f t="shared" si="10"/>
        <v>2.028866871732401</v>
      </c>
      <c r="AO24" s="12">
        <f t="shared" si="11"/>
        <v>12.368429816509828</v>
      </c>
      <c r="AP24" s="12">
        <f t="shared" si="12"/>
        <v>0.08825505092157711</v>
      </c>
      <c r="AQ24" s="12">
        <f t="shared" si="13"/>
        <v>100</v>
      </c>
      <c r="AR24" s="12"/>
      <c r="AS24" s="12">
        <f t="shared" si="14"/>
        <v>64.76795127081094</v>
      </c>
      <c r="AT24" s="12">
        <f t="shared" si="27"/>
        <v>37.82279617874554</v>
      </c>
      <c r="AU24" s="12">
        <f t="shared" si="28"/>
        <v>0</v>
      </c>
      <c r="AV24" s="12">
        <f t="shared" si="29"/>
        <v>0</v>
      </c>
      <c r="AW24" s="12">
        <f t="shared" si="15"/>
        <v>53.31090192120882</v>
      </c>
      <c r="AX24" s="12">
        <f t="shared" si="16"/>
        <v>11.457049349602125</v>
      </c>
      <c r="AY24" s="12">
        <f t="shared" si="17"/>
        <v>3.552286517670333</v>
      </c>
      <c r="AZ24" s="12">
        <f t="shared" si="18"/>
        <v>15.380694110229436</v>
      </c>
      <c r="BA24" s="12">
        <f t="shared" si="19"/>
        <v>12.182130888336598</v>
      </c>
      <c r="BB24" s="12">
        <f t="shared" si="20"/>
        <v>3.198563221892838</v>
      </c>
      <c r="BC24" s="12">
        <f t="shared" si="21"/>
        <v>14.969476937862783</v>
      </c>
      <c r="BD24" s="12">
        <f t="shared" si="22"/>
        <v>1.3295911634265019</v>
      </c>
      <c r="BE24" s="12">
        <f t="shared" si="23"/>
        <v>100</v>
      </c>
    </row>
    <row r="25" spans="1:57" ht="12">
      <c r="A25" s="9">
        <v>2006</v>
      </c>
      <c r="B25" s="10">
        <v>4556230578</v>
      </c>
      <c r="C25" s="10">
        <v>3415988434</v>
      </c>
      <c r="D25" s="10"/>
      <c r="E25" s="10"/>
      <c r="F25" s="10">
        <v>4362954769</v>
      </c>
      <c r="G25" s="11">
        <f t="shared" si="0"/>
        <v>193275809</v>
      </c>
      <c r="H25" s="10">
        <v>75923541</v>
      </c>
      <c r="I25" s="10">
        <v>326513185</v>
      </c>
      <c r="J25" s="10">
        <v>203010181</v>
      </c>
      <c r="K25" s="11">
        <f t="shared" si="24"/>
        <v>123503004</v>
      </c>
      <c r="L25" s="10">
        <v>801897919</v>
      </c>
      <c r="M25" s="10">
        <v>4322819</v>
      </c>
      <c r="N25" s="11">
        <f t="shared" si="25"/>
        <v>5764888042</v>
      </c>
      <c r="O25" s="11"/>
      <c r="P25" s="10">
        <v>6604118793</v>
      </c>
      <c r="Q25" s="10">
        <v>3866623314</v>
      </c>
      <c r="R25" s="10"/>
      <c r="S25" s="10"/>
      <c r="T25" s="10">
        <v>5424757389</v>
      </c>
      <c r="U25" s="11">
        <f t="shared" si="1"/>
        <v>1179361404</v>
      </c>
      <c r="V25" s="10">
        <v>363547506</v>
      </c>
      <c r="W25" s="10">
        <v>1410040535</v>
      </c>
      <c r="X25" s="10">
        <v>1107363382</v>
      </c>
      <c r="Y25" s="11">
        <f t="shared" si="2"/>
        <v>302677153</v>
      </c>
      <c r="Z25" s="10">
        <v>1275462845</v>
      </c>
      <c r="AA25" s="10">
        <v>144345814</v>
      </c>
      <c r="AB25" s="11">
        <f t="shared" si="3"/>
        <v>9797515493</v>
      </c>
      <c r="AC25" s="5"/>
      <c r="AD25" s="9">
        <v>2006</v>
      </c>
      <c r="AE25" s="12">
        <f t="shared" si="4"/>
        <v>79.03415547371701</v>
      </c>
      <c r="AF25" s="12">
        <f t="shared" si="26"/>
        <v>59.2550698142422</v>
      </c>
      <c r="AG25" s="12">
        <f t="shared" si="26"/>
        <v>0</v>
      </c>
      <c r="AH25" s="12">
        <f t="shared" si="26"/>
        <v>0</v>
      </c>
      <c r="AI25" s="12">
        <f t="shared" si="5"/>
        <v>75.68151778861554</v>
      </c>
      <c r="AJ25" s="12">
        <f t="shared" si="6"/>
        <v>3.3526376851014654</v>
      </c>
      <c r="AK25" s="12">
        <f t="shared" si="7"/>
        <v>1.316999401321591</v>
      </c>
      <c r="AL25" s="12">
        <f t="shared" si="8"/>
        <v>5.66382525768399</v>
      </c>
      <c r="AM25" s="12">
        <f t="shared" si="9"/>
        <v>3.5214939044951534</v>
      </c>
      <c r="AN25" s="12">
        <f t="shared" si="10"/>
        <v>2.142331353188836</v>
      </c>
      <c r="AO25" s="12">
        <f t="shared" si="11"/>
        <v>13.910034560216703</v>
      </c>
      <c r="AP25" s="12">
        <f t="shared" si="12"/>
        <v>0.07498530706071256</v>
      </c>
      <c r="AQ25" s="12">
        <f t="shared" si="13"/>
        <v>100</v>
      </c>
      <c r="AR25" s="12"/>
      <c r="AS25" s="12">
        <f t="shared" si="14"/>
        <v>67.4060561345213</v>
      </c>
      <c r="AT25" s="12">
        <f t="shared" si="27"/>
        <v>39.46534523739793</v>
      </c>
      <c r="AU25" s="12">
        <f t="shared" si="28"/>
        <v>0</v>
      </c>
      <c r="AV25" s="12">
        <f t="shared" si="29"/>
        <v>0</v>
      </c>
      <c r="AW25" s="12">
        <f t="shared" si="15"/>
        <v>55.3687043707745</v>
      </c>
      <c r="AX25" s="12">
        <f t="shared" si="16"/>
        <v>12.037351763746784</v>
      </c>
      <c r="AY25" s="12">
        <f t="shared" si="17"/>
        <v>3.710609146367185</v>
      </c>
      <c r="AZ25" s="12">
        <f t="shared" si="18"/>
        <v>14.391817354179508</v>
      </c>
      <c r="BA25" s="12">
        <f t="shared" si="19"/>
        <v>11.302491767338102</v>
      </c>
      <c r="BB25" s="12">
        <f t="shared" si="20"/>
        <v>3.0893255868414067</v>
      </c>
      <c r="BC25" s="12">
        <f t="shared" si="21"/>
        <v>13.018227385414965</v>
      </c>
      <c r="BD25" s="12">
        <f t="shared" si="22"/>
        <v>1.473289979517055</v>
      </c>
      <c r="BE25" s="12">
        <f t="shared" si="23"/>
        <v>100</v>
      </c>
    </row>
    <row r="26" spans="1:57" ht="12">
      <c r="A26" s="9">
        <v>2007</v>
      </c>
      <c r="B26" s="10">
        <v>5128519114</v>
      </c>
      <c r="C26" s="10">
        <v>3752559240</v>
      </c>
      <c r="D26" s="10"/>
      <c r="E26" s="10"/>
      <c r="F26" s="10">
        <v>4900744978</v>
      </c>
      <c r="G26" s="11">
        <f t="shared" si="0"/>
        <v>227774136</v>
      </c>
      <c r="H26" s="10">
        <v>77115097</v>
      </c>
      <c r="I26" s="10">
        <v>328520419</v>
      </c>
      <c r="J26" s="10">
        <v>208586006</v>
      </c>
      <c r="K26" s="11">
        <f t="shared" si="24"/>
        <v>119934413</v>
      </c>
      <c r="L26" s="10">
        <v>977267560</v>
      </c>
      <c r="M26" s="10">
        <v>15622275</v>
      </c>
      <c r="N26" s="11">
        <f t="shared" si="25"/>
        <v>6527044465</v>
      </c>
      <c r="O26" s="11"/>
      <c r="P26" s="10">
        <v>7399180953</v>
      </c>
      <c r="Q26" s="10">
        <v>4321013487</v>
      </c>
      <c r="R26" s="10"/>
      <c r="S26" s="10"/>
      <c r="T26" s="10">
        <v>6098516122</v>
      </c>
      <c r="U26" s="11">
        <f t="shared" si="1"/>
        <v>1300664831</v>
      </c>
      <c r="V26" s="10">
        <v>439517714</v>
      </c>
      <c r="W26" s="10">
        <v>1530109828</v>
      </c>
      <c r="X26" s="10">
        <v>1166210359</v>
      </c>
      <c r="Y26" s="11">
        <f t="shared" si="2"/>
        <v>363899469</v>
      </c>
      <c r="Z26" s="10">
        <v>1579276292</v>
      </c>
      <c r="AA26" s="10">
        <v>143264776</v>
      </c>
      <c r="AB26" s="11">
        <f t="shared" si="3"/>
        <v>11091349563</v>
      </c>
      <c r="AC26" s="5"/>
      <c r="AD26" s="9">
        <v>2007</v>
      </c>
      <c r="AE26" s="12">
        <f t="shared" si="4"/>
        <v>78.5733748483051</v>
      </c>
      <c r="AF26" s="12">
        <f t="shared" si="26"/>
        <v>57.492472437140044</v>
      </c>
      <c r="AG26" s="12">
        <f t="shared" si="26"/>
        <v>0</v>
      </c>
      <c r="AH26" s="12">
        <f t="shared" si="26"/>
        <v>0</v>
      </c>
      <c r="AI26" s="12">
        <f t="shared" si="5"/>
        <v>75.0836769119513</v>
      </c>
      <c r="AJ26" s="12">
        <f t="shared" si="6"/>
        <v>3.489697936353801</v>
      </c>
      <c r="AK26" s="12">
        <f t="shared" si="7"/>
        <v>1.1814703793350059</v>
      </c>
      <c r="AL26" s="12">
        <f t="shared" si="8"/>
        <v>5.033218645309168</v>
      </c>
      <c r="AM26" s="12">
        <f t="shared" si="9"/>
        <v>3.1957190902942623</v>
      </c>
      <c r="AN26" s="12">
        <f t="shared" si="10"/>
        <v>1.8374995550149051</v>
      </c>
      <c r="AO26" s="12">
        <f t="shared" si="11"/>
        <v>14.972589282031189</v>
      </c>
      <c r="AP26" s="12">
        <f t="shared" si="12"/>
        <v>0.2393468450195398</v>
      </c>
      <c r="AQ26" s="12">
        <f t="shared" si="13"/>
        <v>100</v>
      </c>
      <c r="AR26" s="12"/>
      <c r="AS26" s="12">
        <f t="shared" si="14"/>
        <v>66.71127720726766</v>
      </c>
      <c r="AT26" s="12">
        <f t="shared" si="27"/>
        <v>38.95841044821643</v>
      </c>
      <c r="AU26" s="12">
        <f t="shared" si="28"/>
        <v>0</v>
      </c>
      <c r="AV26" s="12">
        <f t="shared" si="29"/>
        <v>0</v>
      </c>
      <c r="AW26" s="12">
        <f t="shared" si="15"/>
        <v>54.984437081888046</v>
      </c>
      <c r="AX26" s="12">
        <f t="shared" si="16"/>
        <v>11.72684012537961</v>
      </c>
      <c r="AY26" s="12">
        <f t="shared" si="17"/>
        <v>3.9627072567093338</v>
      </c>
      <c r="AZ26" s="12">
        <f t="shared" si="18"/>
        <v>13.795524334607071</v>
      </c>
      <c r="BA26" s="12">
        <f t="shared" si="19"/>
        <v>10.514593849700669</v>
      </c>
      <c r="BB26" s="12">
        <f t="shared" si="20"/>
        <v>3.280930484906402</v>
      </c>
      <c r="BC26" s="12">
        <f t="shared" si="21"/>
        <v>14.238810913221597</v>
      </c>
      <c r="BD26" s="12">
        <f t="shared" si="22"/>
        <v>1.2916802881943394</v>
      </c>
      <c r="BE26" s="12">
        <f t="shared" si="23"/>
        <v>100</v>
      </c>
    </row>
    <row r="27" spans="1:57" ht="12">
      <c r="A27" s="9">
        <v>2008</v>
      </c>
      <c r="B27" s="10">
        <v>4976426227</v>
      </c>
      <c r="C27" s="10">
        <v>3672255289</v>
      </c>
      <c r="D27" s="10"/>
      <c r="E27" s="10"/>
      <c r="F27" s="10">
        <v>4743648644</v>
      </c>
      <c r="G27" s="11">
        <f t="shared" si="0"/>
        <v>232777583</v>
      </c>
      <c r="H27" s="10">
        <v>83649468</v>
      </c>
      <c r="I27" s="10">
        <v>286862574</v>
      </c>
      <c r="J27" s="10">
        <v>171832527</v>
      </c>
      <c r="K27" s="11">
        <f t="shared" si="24"/>
        <v>115030047</v>
      </c>
      <c r="L27" s="10">
        <v>1093091316</v>
      </c>
      <c r="M27" s="10">
        <v>3485410</v>
      </c>
      <c r="N27" s="11">
        <f t="shared" si="25"/>
        <v>6443514995</v>
      </c>
      <c r="O27" s="11"/>
      <c r="P27" s="10">
        <v>7362529055</v>
      </c>
      <c r="Q27" s="10">
        <v>4363114464</v>
      </c>
      <c r="R27" s="10"/>
      <c r="S27" s="10"/>
      <c r="T27" s="10">
        <v>6110859006</v>
      </c>
      <c r="U27" s="11">
        <f t="shared" si="1"/>
        <v>1251670049</v>
      </c>
      <c r="V27" s="10">
        <v>453262308</v>
      </c>
      <c r="W27" s="10">
        <v>1434099649</v>
      </c>
      <c r="X27" s="10">
        <v>1064240362</v>
      </c>
      <c r="Y27" s="11">
        <f t="shared" si="2"/>
        <v>369859287</v>
      </c>
      <c r="Z27" s="10">
        <v>1726934279</v>
      </c>
      <c r="AA27" s="10">
        <v>162105845</v>
      </c>
      <c r="AB27" s="11">
        <f t="shared" si="3"/>
        <v>11138931136</v>
      </c>
      <c r="AC27" s="5"/>
      <c r="AD27" s="9">
        <v>2008</v>
      </c>
      <c r="AE27" s="12">
        <f t="shared" si="4"/>
        <v>77.23154568370799</v>
      </c>
      <c r="AF27" s="12">
        <f t="shared" si="26"/>
        <v>56.99149131878446</v>
      </c>
      <c r="AG27" s="12">
        <f t="shared" si="26"/>
        <v>0</v>
      </c>
      <c r="AH27" s="12">
        <f t="shared" si="26"/>
        <v>0</v>
      </c>
      <c r="AI27" s="12">
        <f t="shared" si="5"/>
        <v>73.6189587155605</v>
      </c>
      <c r="AJ27" s="12">
        <f t="shared" si="6"/>
        <v>3.6125869681474994</v>
      </c>
      <c r="AK27" s="12">
        <f t="shared" si="7"/>
        <v>1.2981962184445883</v>
      </c>
      <c r="AL27" s="12">
        <f t="shared" si="8"/>
        <v>4.451957886690694</v>
      </c>
      <c r="AM27" s="12">
        <f t="shared" si="9"/>
        <v>2.6667514102681156</v>
      </c>
      <c r="AN27" s="12">
        <f t="shared" si="10"/>
        <v>1.7852064764225788</v>
      </c>
      <c r="AO27" s="12">
        <f t="shared" si="11"/>
        <v>16.964208461502928</v>
      </c>
      <c r="AP27" s="12">
        <f t="shared" si="12"/>
        <v>0.054091749653792806</v>
      </c>
      <c r="AQ27" s="12">
        <f t="shared" si="13"/>
        <v>100</v>
      </c>
      <c r="AR27" s="12"/>
      <c r="AS27" s="12">
        <f t="shared" si="14"/>
        <v>66.09726700980298</v>
      </c>
      <c r="AT27" s="12">
        <f t="shared" si="27"/>
        <v>39.1699563515463</v>
      </c>
      <c r="AU27" s="12">
        <f t="shared" si="28"/>
        <v>0</v>
      </c>
      <c r="AV27" s="12">
        <f t="shared" si="29"/>
        <v>0</v>
      </c>
      <c r="AW27" s="12">
        <f t="shared" si="15"/>
        <v>54.86037153286877</v>
      </c>
      <c r="AX27" s="12">
        <f t="shared" si="16"/>
        <v>11.236895476934206</v>
      </c>
      <c r="AY27" s="12">
        <f t="shared" si="17"/>
        <v>4.069172369107283</v>
      </c>
      <c r="AZ27" s="12">
        <f t="shared" si="18"/>
        <v>12.874661235359666</v>
      </c>
      <c r="BA27" s="12">
        <f t="shared" si="19"/>
        <v>9.554241327163547</v>
      </c>
      <c r="BB27" s="12">
        <f t="shared" si="20"/>
        <v>3.320419908196118</v>
      </c>
      <c r="BC27" s="12">
        <f t="shared" si="21"/>
        <v>15.503590586162323</v>
      </c>
      <c r="BD27" s="12">
        <f t="shared" si="22"/>
        <v>1.4553087995677505</v>
      </c>
      <c r="BE27" s="12">
        <f t="shared" si="23"/>
        <v>100</v>
      </c>
    </row>
    <row r="28" spans="1:57" ht="12">
      <c r="A28" s="9">
        <v>2009</v>
      </c>
      <c r="B28" s="10">
        <v>3874466538</v>
      </c>
      <c r="C28" s="10">
        <v>2912556030</v>
      </c>
      <c r="D28" s="10"/>
      <c r="E28" s="10"/>
      <c r="F28" s="10">
        <v>3699640911</v>
      </c>
      <c r="G28" s="11">
        <f t="shared" si="0"/>
        <v>174825627</v>
      </c>
      <c r="H28" s="10">
        <v>62983836</v>
      </c>
      <c r="I28" s="10">
        <v>237090743</v>
      </c>
      <c r="J28" s="10">
        <v>135169407</v>
      </c>
      <c r="K28" s="11">
        <f aca="true" t="shared" si="30" ref="K28:K34">I28-J28</f>
        <v>101921336</v>
      </c>
      <c r="L28" s="10">
        <v>883610304</v>
      </c>
      <c r="M28" s="10">
        <v>9377716</v>
      </c>
      <c r="N28" s="11">
        <f t="shared" si="25"/>
        <v>5067529137</v>
      </c>
      <c r="O28" s="11"/>
      <c r="P28" s="10">
        <v>5255304169</v>
      </c>
      <c r="Q28" s="10">
        <v>3244779305</v>
      </c>
      <c r="R28" s="10"/>
      <c r="S28" s="10"/>
      <c r="T28" s="10">
        <v>4396044366</v>
      </c>
      <c r="U28" s="11">
        <f t="shared" si="1"/>
        <v>859259803</v>
      </c>
      <c r="V28" s="10">
        <v>390924247</v>
      </c>
      <c r="W28" s="10">
        <v>965804335</v>
      </c>
      <c r="X28" s="10">
        <v>674903182</v>
      </c>
      <c r="Y28" s="11">
        <f aca="true" t="shared" si="31" ref="Y28:Y34">W28-X28</f>
        <v>290901153</v>
      </c>
      <c r="Z28" s="10">
        <v>1600628726</v>
      </c>
      <c r="AA28" s="10">
        <v>131794025</v>
      </c>
      <c r="AB28" s="11">
        <f t="shared" si="3"/>
        <v>8344455502</v>
      </c>
      <c r="AC28" s="5"/>
      <c r="AD28" s="9">
        <v>2009</v>
      </c>
      <c r="AE28" s="12">
        <f t="shared" si="4"/>
        <v>76.45671950282464</v>
      </c>
      <c r="AF28" s="12">
        <f t="shared" si="26"/>
        <v>57.47487486030019</v>
      </c>
      <c r="AG28" s="12">
        <f t="shared" si="26"/>
        <v>0</v>
      </c>
      <c r="AH28" s="12">
        <f t="shared" si="26"/>
        <v>0</v>
      </c>
      <c r="AI28" s="12">
        <f t="shared" si="5"/>
        <v>73.00680096711203</v>
      </c>
      <c r="AJ28" s="12">
        <f t="shared" si="6"/>
        <v>3.4499185357126048</v>
      </c>
      <c r="AK28" s="12">
        <f t="shared" si="7"/>
        <v>1.2428904560238347</v>
      </c>
      <c r="AL28" s="12">
        <f t="shared" si="8"/>
        <v>4.6786261428456</v>
      </c>
      <c r="AM28" s="12">
        <f t="shared" si="9"/>
        <v>2.667363193100867</v>
      </c>
      <c r="AN28" s="12">
        <f t="shared" si="10"/>
        <v>2.011262949744733</v>
      </c>
      <c r="AO28" s="12">
        <f t="shared" si="11"/>
        <v>17.436708899183582</v>
      </c>
      <c r="AP28" s="12">
        <f t="shared" si="12"/>
        <v>0.18505499912234644</v>
      </c>
      <c r="AQ28" s="12">
        <f t="shared" si="13"/>
        <v>100</v>
      </c>
      <c r="AR28" s="12"/>
      <c r="AS28" s="12">
        <f t="shared" si="14"/>
        <v>62.97959366839943</v>
      </c>
      <c r="AT28" s="12">
        <f t="shared" si="27"/>
        <v>38.8854527922438</v>
      </c>
      <c r="AU28" s="12">
        <f t="shared" si="28"/>
        <v>0</v>
      </c>
      <c r="AV28" s="12">
        <f t="shared" si="29"/>
        <v>0</v>
      </c>
      <c r="AW28" s="12">
        <f t="shared" si="15"/>
        <v>52.68221952824071</v>
      </c>
      <c r="AX28" s="12">
        <f t="shared" si="16"/>
        <v>10.297374140158725</v>
      </c>
      <c r="AY28" s="12">
        <f t="shared" si="17"/>
        <v>4.684838296594705</v>
      </c>
      <c r="AZ28" s="12">
        <f t="shared" si="18"/>
        <v>11.574204389591578</v>
      </c>
      <c r="BA28" s="12">
        <f t="shared" si="19"/>
        <v>8.08804339406255</v>
      </c>
      <c r="BB28" s="12">
        <f t="shared" si="20"/>
        <v>3.4861609955290285</v>
      </c>
      <c r="BC28" s="12">
        <f t="shared" si="21"/>
        <v>19.181943334904968</v>
      </c>
      <c r="BD28" s="12">
        <f t="shared" si="22"/>
        <v>1.5794203105093148</v>
      </c>
      <c r="BE28" s="12">
        <f t="shared" si="23"/>
        <v>100</v>
      </c>
    </row>
    <row r="29" spans="1:57" ht="12">
      <c r="A29" s="9">
        <v>2010</v>
      </c>
      <c r="B29" s="10">
        <v>4395334459</v>
      </c>
      <c r="C29" s="10">
        <v>3408688557</v>
      </c>
      <c r="D29" s="10"/>
      <c r="E29" s="10"/>
      <c r="F29" s="10">
        <v>4208376056</v>
      </c>
      <c r="G29" s="11">
        <f t="shared" si="0"/>
        <v>186958403</v>
      </c>
      <c r="H29" s="10">
        <v>74204146</v>
      </c>
      <c r="I29" s="10">
        <v>346380475</v>
      </c>
      <c r="J29" s="10">
        <v>202393997</v>
      </c>
      <c r="K29" s="11">
        <f t="shared" si="30"/>
        <v>143986478</v>
      </c>
      <c r="L29" s="10">
        <v>1441222713</v>
      </c>
      <c r="M29" s="10">
        <v>10139338</v>
      </c>
      <c r="N29" s="11">
        <f t="shared" si="25"/>
        <v>6267281131</v>
      </c>
      <c r="O29" s="11"/>
      <c r="P29" s="10">
        <v>6048319227</v>
      </c>
      <c r="Q29" s="10">
        <v>3742601773</v>
      </c>
      <c r="R29" s="10"/>
      <c r="S29" s="10"/>
      <c r="T29" s="10">
        <v>5127405990</v>
      </c>
      <c r="U29" s="11">
        <f t="shared" si="1"/>
        <v>920913237</v>
      </c>
      <c r="V29" s="10">
        <v>445741249</v>
      </c>
      <c r="W29" s="10">
        <v>1185646210</v>
      </c>
      <c r="X29" s="10">
        <v>801049800</v>
      </c>
      <c r="Y29" s="11">
        <f t="shared" si="31"/>
        <v>384596410</v>
      </c>
      <c r="Z29" s="10">
        <v>1914746211</v>
      </c>
      <c r="AA29" s="10">
        <v>144786430</v>
      </c>
      <c r="AB29" s="11">
        <f t="shared" si="3"/>
        <v>9739239327</v>
      </c>
      <c r="AC29" s="5"/>
      <c r="AD29" s="9">
        <v>2010</v>
      </c>
      <c r="AE29" s="12">
        <f t="shared" si="4"/>
        <v>70.13143924977697</v>
      </c>
      <c r="AF29" s="12">
        <f t="shared" si="26"/>
        <v>54.38863337627418</v>
      </c>
      <c r="AG29" s="12">
        <f t="shared" si="26"/>
        <v>0</v>
      </c>
      <c r="AH29" s="12">
        <f t="shared" si="26"/>
        <v>0</v>
      </c>
      <c r="AI29" s="12">
        <f t="shared" si="5"/>
        <v>67.14835297851903</v>
      </c>
      <c r="AJ29" s="12">
        <f t="shared" si="6"/>
        <v>2.9830862712579345</v>
      </c>
      <c r="AK29" s="12">
        <f t="shared" si="7"/>
        <v>1.1839926189518177</v>
      </c>
      <c r="AL29" s="12">
        <f t="shared" si="8"/>
        <v>5.526806086401487</v>
      </c>
      <c r="AM29" s="12">
        <f t="shared" si="9"/>
        <v>3.229374792186899</v>
      </c>
      <c r="AN29" s="12">
        <f t="shared" si="10"/>
        <v>2.2974312942145887</v>
      </c>
      <c r="AO29" s="12">
        <f t="shared" si="11"/>
        <v>22.9959799612506</v>
      </c>
      <c r="AP29" s="12">
        <f t="shared" si="12"/>
        <v>0.161782083619124</v>
      </c>
      <c r="AQ29" s="12">
        <f t="shared" si="13"/>
        <v>100</v>
      </c>
      <c r="AR29" s="12"/>
      <c r="AS29" s="12">
        <f t="shared" si="14"/>
        <v>62.10258341462359</v>
      </c>
      <c r="AT29" s="12">
        <f t="shared" si="27"/>
        <v>38.42807068745524</v>
      </c>
      <c r="AU29" s="12">
        <f t="shared" si="28"/>
        <v>0</v>
      </c>
      <c r="AV29" s="12">
        <f t="shared" si="29"/>
        <v>0</v>
      </c>
      <c r="AW29" s="12">
        <f t="shared" si="15"/>
        <v>52.64688357935041</v>
      </c>
      <c r="AX29" s="12">
        <f t="shared" si="16"/>
        <v>9.455699835273183</v>
      </c>
      <c r="AY29" s="12">
        <f t="shared" si="17"/>
        <v>4.576756295168513</v>
      </c>
      <c r="AZ29" s="12">
        <f t="shared" si="18"/>
        <v>12.173909791014626</v>
      </c>
      <c r="BA29" s="12">
        <f t="shared" si="19"/>
        <v>8.224972948136282</v>
      </c>
      <c r="BB29" s="12">
        <f t="shared" si="20"/>
        <v>3.948936842878345</v>
      </c>
      <c r="BC29" s="12">
        <f t="shared" si="21"/>
        <v>19.66012074158366</v>
      </c>
      <c r="BD29" s="12">
        <f t="shared" si="22"/>
        <v>1.4866297576096108</v>
      </c>
      <c r="BE29" s="12">
        <f t="shared" si="23"/>
        <v>100</v>
      </c>
    </row>
    <row r="30" spans="1:57" ht="12">
      <c r="A30" s="9">
        <v>2011</v>
      </c>
      <c r="B30" s="10">
        <v>4855427803</v>
      </c>
      <c r="C30" s="10">
        <v>3776299181</v>
      </c>
      <c r="D30" s="10"/>
      <c r="E30" s="10"/>
      <c r="F30" s="10">
        <v>4645346221</v>
      </c>
      <c r="G30" s="11">
        <f t="shared" si="0"/>
        <v>210081582</v>
      </c>
      <c r="H30" s="10">
        <v>80826969</v>
      </c>
      <c r="I30" s="10">
        <v>377368144</v>
      </c>
      <c r="J30" s="10">
        <v>178416247</v>
      </c>
      <c r="K30" s="11">
        <f t="shared" si="30"/>
        <v>198951897</v>
      </c>
      <c r="L30" s="10">
        <v>1399704015</v>
      </c>
      <c r="M30" s="10">
        <v>5585277</v>
      </c>
      <c r="N30" s="11">
        <f t="shared" si="25"/>
        <v>6718912208</v>
      </c>
      <c r="O30" s="11"/>
      <c r="P30" s="10">
        <v>6824842957</v>
      </c>
      <c r="Q30" s="10">
        <v>4002347535</v>
      </c>
      <c r="R30" s="10"/>
      <c r="S30" s="10"/>
      <c r="T30" s="10">
        <v>5570515004</v>
      </c>
      <c r="U30" s="11">
        <f t="shared" si="1"/>
        <v>1254327953</v>
      </c>
      <c r="V30" s="10">
        <v>398303945</v>
      </c>
      <c r="W30" s="10">
        <v>1448345040</v>
      </c>
      <c r="X30" s="10">
        <v>962444436</v>
      </c>
      <c r="Y30" s="11">
        <f t="shared" si="31"/>
        <v>485900604</v>
      </c>
      <c r="Z30" s="10">
        <v>2188345090</v>
      </c>
      <c r="AA30" s="10">
        <v>156180600</v>
      </c>
      <c r="AB30" s="11">
        <f t="shared" si="3"/>
        <v>11016017632</v>
      </c>
      <c r="AC30" s="5"/>
      <c r="AD30" s="9">
        <v>2011</v>
      </c>
      <c r="AE30" s="12">
        <f t="shared" si="4"/>
        <v>72.26508775064501</v>
      </c>
      <c r="AF30" s="12">
        <f t="shared" si="26"/>
        <v>56.2040262485299</v>
      </c>
      <c r="AG30" s="12">
        <f t="shared" si="26"/>
        <v>0</v>
      </c>
      <c r="AH30" s="12">
        <f t="shared" si="26"/>
        <v>0</v>
      </c>
      <c r="AI30" s="12">
        <f t="shared" si="5"/>
        <v>69.13836759868555</v>
      </c>
      <c r="AJ30" s="12">
        <f aca="true" t="shared" si="32" ref="AJ30:AQ36">G30*100/$N30</f>
        <v>3.1267201519594554</v>
      </c>
      <c r="AK30" s="12">
        <f t="shared" si="32"/>
        <v>1.2029770072566486</v>
      </c>
      <c r="AL30" s="12">
        <f t="shared" si="32"/>
        <v>5.61650654626324</v>
      </c>
      <c r="AM30" s="12">
        <f t="shared" si="32"/>
        <v>2.6554335207351767</v>
      </c>
      <c r="AN30" s="12">
        <f t="shared" si="32"/>
        <v>2.961073025528063</v>
      </c>
      <c r="AO30" s="12">
        <f t="shared" si="32"/>
        <v>20.83230099856664</v>
      </c>
      <c r="AP30" s="12">
        <f t="shared" si="32"/>
        <v>0.08312769726846236</v>
      </c>
      <c r="AQ30" s="12">
        <f t="shared" si="32"/>
        <v>100</v>
      </c>
      <c r="AR30" s="12"/>
      <c r="AS30" s="12">
        <f t="shared" si="14"/>
        <v>61.95381293848677</v>
      </c>
      <c r="AT30" s="12">
        <f aca="true" t="shared" si="33" ref="AT30:AT35">Q30*100/$AB30</f>
        <v>36.33207270269554</v>
      </c>
      <c r="AU30" s="12">
        <f t="shared" si="28"/>
        <v>0</v>
      </c>
      <c r="AV30" s="12">
        <f t="shared" si="29"/>
        <v>0</v>
      </c>
      <c r="AW30" s="12">
        <f t="shared" si="15"/>
        <v>50.56741183690945</v>
      </c>
      <c r="AX30" s="12">
        <f aca="true" t="shared" si="34" ref="AX30:BE35">U30*100/$AB30</f>
        <v>11.386401101577322</v>
      </c>
      <c r="AY30" s="12">
        <f t="shared" si="34"/>
        <v>3.6156799880474266</v>
      </c>
      <c r="AZ30" s="12">
        <f t="shared" si="34"/>
        <v>13.147628193629238</v>
      </c>
      <c r="BA30" s="12">
        <f t="shared" si="34"/>
        <v>8.736772835259746</v>
      </c>
      <c r="BB30" s="12">
        <f t="shared" si="34"/>
        <v>4.410855358369492</v>
      </c>
      <c r="BC30" s="12">
        <f t="shared" si="34"/>
        <v>19.865119711166418</v>
      </c>
      <c r="BD30" s="12">
        <f t="shared" si="34"/>
        <v>1.417759168670147</v>
      </c>
      <c r="BE30" s="12">
        <f t="shared" si="34"/>
        <v>100</v>
      </c>
    </row>
    <row r="31" spans="1:57" ht="12">
      <c r="A31" s="9">
        <v>2012</v>
      </c>
      <c r="B31" s="10">
        <v>4268809589</v>
      </c>
      <c r="C31" s="10">
        <v>3304788907</v>
      </c>
      <c r="D31" s="10">
        <v>3307818483</v>
      </c>
      <c r="E31" s="10">
        <v>3313060016</v>
      </c>
      <c r="F31" s="10">
        <v>4082704089</v>
      </c>
      <c r="G31" s="11">
        <f t="shared" si="0"/>
        <v>186105500</v>
      </c>
      <c r="H31" s="10">
        <v>83191464</v>
      </c>
      <c r="I31" s="10">
        <v>337843762</v>
      </c>
      <c r="J31" s="10">
        <v>188084307</v>
      </c>
      <c r="K31" s="11">
        <f t="shared" si="30"/>
        <v>149759455</v>
      </c>
      <c r="L31" s="10">
        <v>1286039539</v>
      </c>
      <c r="M31" s="10">
        <v>2905845</v>
      </c>
      <c r="N31" s="11">
        <f t="shared" si="25"/>
        <v>5978790199</v>
      </c>
      <c r="O31" s="11"/>
      <c r="P31" s="10">
        <v>6756151302</v>
      </c>
      <c r="Q31" s="10">
        <v>3935701913</v>
      </c>
      <c r="R31" s="10">
        <v>3963643431</v>
      </c>
      <c r="S31" s="10">
        <v>4014403273</v>
      </c>
      <c r="T31" s="10">
        <v>5543439273</v>
      </c>
      <c r="U31" s="11">
        <f t="shared" si="1"/>
        <v>1212712029</v>
      </c>
      <c r="V31" s="10">
        <v>457998054</v>
      </c>
      <c r="W31" s="10">
        <v>1700395230</v>
      </c>
      <c r="X31" s="10">
        <v>1115287047</v>
      </c>
      <c r="Y31" s="11">
        <f t="shared" si="31"/>
        <v>585108183</v>
      </c>
      <c r="Z31" s="10">
        <v>2144796450</v>
      </c>
      <c r="AA31" s="10">
        <v>170327853</v>
      </c>
      <c r="AB31" s="11">
        <f t="shared" si="3"/>
        <v>11229668889</v>
      </c>
      <c r="AC31" s="5"/>
      <c r="AD31" s="9">
        <v>2012</v>
      </c>
      <c r="AE31" s="12">
        <f t="shared" si="4"/>
        <v>71.39922035922906</v>
      </c>
      <c r="AF31" s="12">
        <f t="shared" si="26"/>
        <v>55.275211154804396</v>
      </c>
      <c r="AG31" s="12">
        <f t="shared" si="26"/>
        <v>55.32588321217993</v>
      </c>
      <c r="AH31" s="12">
        <f t="shared" si="26"/>
        <v>55.41355200177681</v>
      </c>
      <c r="AI31" s="12">
        <f t="shared" si="5"/>
        <v>68.28645851601992</v>
      </c>
      <c r="AJ31" s="12">
        <f t="shared" si="32"/>
        <v>3.1127618432091433</v>
      </c>
      <c r="AK31" s="12">
        <f t="shared" si="32"/>
        <v>1.3914431052274494</v>
      </c>
      <c r="AL31" s="12">
        <f t="shared" si="32"/>
        <v>5.650704419374124</v>
      </c>
      <c r="AM31" s="12">
        <f t="shared" si="32"/>
        <v>3.145858957075607</v>
      </c>
      <c r="AN31" s="12">
        <f t="shared" si="32"/>
        <v>2.5048454622985172</v>
      </c>
      <c r="AO31" s="12">
        <f t="shared" si="32"/>
        <v>21.510029557737287</v>
      </c>
      <c r="AP31" s="12">
        <f t="shared" si="32"/>
        <v>0.04860255843207252</v>
      </c>
      <c r="AQ31" s="12">
        <f t="shared" si="32"/>
        <v>100</v>
      </c>
      <c r="AR31" s="12"/>
      <c r="AS31" s="12">
        <f t="shared" si="14"/>
        <v>60.163406141190634</v>
      </c>
      <c r="AT31" s="12">
        <f t="shared" si="33"/>
        <v>35.04735493007465</v>
      </c>
      <c r="AU31" s="12">
        <f t="shared" si="28"/>
        <v>35.29617364660305</v>
      </c>
      <c r="AV31" s="12">
        <f t="shared" si="29"/>
        <v>35.748189128998284</v>
      </c>
      <c r="AW31" s="12">
        <f t="shared" si="15"/>
        <v>49.36422727859826</v>
      </c>
      <c r="AX31" s="12">
        <f t="shared" si="34"/>
        <v>10.799178862592376</v>
      </c>
      <c r="AY31" s="12">
        <f t="shared" si="34"/>
        <v>4.078464454536421</v>
      </c>
      <c r="AZ31" s="12">
        <f t="shared" si="34"/>
        <v>15.141989018622079</v>
      </c>
      <c r="BA31" s="12">
        <f t="shared" si="34"/>
        <v>9.931611145654323</v>
      </c>
      <c r="BB31" s="12">
        <f t="shared" si="34"/>
        <v>5.210377872967756</v>
      </c>
      <c r="BC31" s="12">
        <f t="shared" si="34"/>
        <v>19.099373910311204</v>
      </c>
      <c r="BD31" s="12">
        <f t="shared" si="34"/>
        <v>1.516766475339663</v>
      </c>
      <c r="BE31" s="12">
        <f t="shared" si="34"/>
        <v>100</v>
      </c>
    </row>
    <row r="32" spans="1:57" ht="12">
      <c r="A32" s="9">
        <v>2013</v>
      </c>
      <c r="B32" s="10">
        <v>4214371679</v>
      </c>
      <c r="C32" s="10">
        <v>3267914238</v>
      </c>
      <c r="D32" s="10">
        <v>3269622608</v>
      </c>
      <c r="E32" s="10">
        <v>3273399316</v>
      </c>
      <c r="F32" s="10">
        <v>4027751082</v>
      </c>
      <c r="G32" s="11">
        <f t="shared" si="0"/>
        <v>186620597</v>
      </c>
      <c r="H32" s="10">
        <v>68867332</v>
      </c>
      <c r="I32" s="10">
        <v>351215965</v>
      </c>
      <c r="J32" s="10">
        <v>200118603</v>
      </c>
      <c r="K32" s="11">
        <f t="shared" si="30"/>
        <v>151097362</v>
      </c>
      <c r="L32" s="10">
        <v>1315820900</v>
      </c>
      <c r="M32" s="10">
        <v>6365713</v>
      </c>
      <c r="N32" s="11">
        <f t="shared" si="25"/>
        <v>5956641589</v>
      </c>
      <c r="O32" s="11"/>
      <c r="P32" s="10">
        <v>6734919554</v>
      </c>
      <c r="Q32" s="10">
        <v>3794665528</v>
      </c>
      <c r="R32" s="10">
        <v>3818358080</v>
      </c>
      <c r="S32" s="10">
        <v>3887617460</v>
      </c>
      <c r="T32" s="10">
        <v>5390074705</v>
      </c>
      <c r="U32" s="11">
        <f t="shared" si="1"/>
        <v>1344844849</v>
      </c>
      <c r="V32" s="10">
        <v>496882571</v>
      </c>
      <c r="W32" s="10">
        <v>1727277239</v>
      </c>
      <c r="X32" s="10">
        <v>1178522678</v>
      </c>
      <c r="Y32" s="11">
        <f t="shared" si="31"/>
        <v>548754561</v>
      </c>
      <c r="Z32" s="10">
        <v>2347108597</v>
      </c>
      <c r="AA32" s="10">
        <v>161963275</v>
      </c>
      <c r="AB32" s="11">
        <f t="shared" si="3"/>
        <v>11468151236</v>
      </c>
      <c r="AC32" s="5"/>
      <c r="AD32" s="9">
        <v>2013</v>
      </c>
      <c r="AE32" s="12">
        <f t="shared" si="4"/>
        <v>70.75080170649495</v>
      </c>
      <c r="AF32" s="12">
        <f t="shared" si="26"/>
        <v>54.861689916593036</v>
      </c>
      <c r="AG32" s="12">
        <f t="shared" si="26"/>
        <v>54.89037000376086</v>
      </c>
      <c r="AH32" s="12">
        <f t="shared" si="26"/>
        <v>54.95377331489803</v>
      </c>
      <c r="AI32" s="12">
        <f t="shared" si="5"/>
        <v>67.61781822559142</v>
      </c>
      <c r="AJ32" s="12">
        <f t="shared" si="32"/>
        <v>3.1329834809035377</v>
      </c>
      <c r="AK32" s="12">
        <f t="shared" si="32"/>
        <v>1.1561436250785309</v>
      </c>
      <c r="AL32" s="12">
        <f t="shared" si="32"/>
        <v>5.896207783402359</v>
      </c>
      <c r="AM32" s="12">
        <f t="shared" si="32"/>
        <v>3.359587781302045</v>
      </c>
      <c r="AN32" s="12">
        <f t="shared" si="32"/>
        <v>2.5366200021003142</v>
      </c>
      <c r="AO32" s="12">
        <f t="shared" si="32"/>
        <v>22.089979400974833</v>
      </c>
      <c r="AP32" s="12">
        <f t="shared" si="32"/>
        <v>0.10686748404932443</v>
      </c>
      <c r="AQ32" s="12">
        <f t="shared" si="32"/>
        <v>100</v>
      </c>
      <c r="AR32" s="12"/>
      <c r="AS32" s="12">
        <f t="shared" si="14"/>
        <v>58.7271602493192</v>
      </c>
      <c r="AT32" s="12">
        <f t="shared" si="33"/>
        <v>33.088729385500756</v>
      </c>
      <c r="AU32" s="12">
        <f t="shared" si="28"/>
        <v>33.29532373111442</v>
      </c>
      <c r="AV32" s="12">
        <f t="shared" si="29"/>
        <v>33.89925176253579</v>
      </c>
      <c r="AW32" s="12">
        <f t="shared" si="15"/>
        <v>47.00038039330928</v>
      </c>
      <c r="AX32" s="12">
        <f t="shared" si="34"/>
        <v>11.726779856009914</v>
      </c>
      <c r="AY32" s="12">
        <f t="shared" si="34"/>
        <v>4.332717286115148</v>
      </c>
      <c r="AZ32" s="12">
        <f t="shared" si="34"/>
        <v>15.061514305617585</v>
      </c>
      <c r="BA32" s="12">
        <f t="shared" si="34"/>
        <v>10.276483573921364</v>
      </c>
      <c r="BB32" s="12">
        <f t="shared" si="34"/>
        <v>4.785030731696221</v>
      </c>
      <c r="BC32" s="12">
        <f t="shared" si="34"/>
        <v>20.466320583845498</v>
      </c>
      <c r="BD32" s="12">
        <f t="shared" si="34"/>
        <v>1.4122875751025716</v>
      </c>
      <c r="BE32" s="12">
        <f t="shared" si="34"/>
        <v>100</v>
      </c>
    </row>
    <row r="33" spans="1:57" ht="12">
      <c r="A33" s="9">
        <v>2014</v>
      </c>
      <c r="B33" s="10">
        <v>4494919773</v>
      </c>
      <c r="C33" s="10">
        <v>3328623694</v>
      </c>
      <c r="D33" s="10">
        <v>3330133924</v>
      </c>
      <c r="E33" s="10">
        <v>3335454470</v>
      </c>
      <c r="F33" s="10">
        <v>4278807792</v>
      </c>
      <c r="G33" s="11">
        <f t="shared" si="0"/>
        <v>216111981</v>
      </c>
      <c r="H33" s="10">
        <v>60409331</v>
      </c>
      <c r="I33" s="10">
        <v>341587168</v>
      </c>
      <c r="J33" s="10">
        <v>202403237</v>
      </c>
      <c r="K33" s="11">
        <f t="shared" si="30"/>
        <v>139183931</v>
      </c>
      <c r="L33" s="10">
        <v>1395768520</v>
      </c>
      <c r="M33" s="10">
        <v>3060087</v>
      </c>
      <c r="N33" s="11">
        <f>B33+H33+I33+L33+M33</f>
        <v>6295744879</v>
      </c>
      <c r="O33" s="11"/>
      <c r="P33" s="10">
        <v>7061552208</v>
      </c>
      <c r="Q33" s="10">
        <v>4060387273</v>
      </c>
      <c r="R33" s="10">
        <v>4081490298</v>
      </c>
      <c r="S33" s="10">
        <v>4143368833</v>
      </c>
      <c r="T33" s="10">
        <v>5765063940</v>
      </c>
      <c r="U33" s="11">
        <f t="shared" si="1"/>
        <v>1296488268</v>
      </c>
      <c r="V33" s="10">
        <v>487011503</v>
      </c>
      <c r="W33" s="10">
        <v>1842316099</v>
      </c>
      <c r="X33" s="10">
        <v>1256037587</v>
      </c>
      <c r="Y33" s="11">
        <f t="shared" si="31"/>
        <v>586278512</v>
      </c>
      <c r="Z33" s="10">
        <v>2469092796</v>
      </c>
      <c r="AA33" s="10">
        <v>161518481</v>
      </c>
      <c r="AB33" s="11">
        <f>P33+V33+W33+Z33+AA33</f>
        <v>12021491087</v>
      </c>
      <c r="AC33" s="5"/>
      <c r="AD33" s="9">
        <v>2014</v>
      </c>
      <c r="AE33" s="12">
        <f t="shared" si="4"/>
        <v>71.39615501246234</v>
      </c>
      <c r="AF33" s="12">
        <f t="shared" si="26"/>
        <v>52.871006655668516</v>
      </c>
      <c r="AG33" s="12">
        <f t="shared" si="26"/>
        <v>52.89499476238227</v>
      </c>
      <c r="AH33" s="12">
        <f t="shared" si="26"/>
        <v>52.97950495303099</v>
      </c>
      <c r="AI33" s="12">
        <f t="shared" si="5"/>
        <v>67.96348762911808</v>
      </c>
      <c r="AJ33" s="12">
        <f t="shared" si="32"/>
        <v>3.4326673833442674</v>
      </c>
      <c r="AK33" s="12">
        <f t="shared" si="32"/>
        <v>0.9595263493204836</v>
      </c>
      <c r="AL33" s="12">
        <f t="shared" si="32"/>
        <v>5.425683133053778</v>
      </c>
      <c r="AM33" s="12">
        <f t="shared" si="32"/>
        <v>3.2149212029720813</v>
      </c>
      <c r="AN33" s="12">
        <f t="shared" si="32"/>
        <v>2.210761930081697</v>
      </c>
      <c r="AO33" s="12">
        <f t="shared" si="32"/>
        <v>22.170029866612072</v>
      </c>
      <c r="AP33" s="12">
        <f t="shared" si="32"/>
        <v>0.048605638551320336</v>
      </c>
      <c r="AQ33" s="12">
        <f t="shared" si="32"/>
        <v>100</v>
      </c>
      <c r="AR33" s="12"/>
      <c r="AS33" s="12">
        <f t="shared" si="14"/>
        <v>58.74106761711398</v>
      </c>
      <c r="AT33" s="12">
        <f t="shared" si="33"/>
        <v>33.77607023633607</v>
      </c>
      <c r="AU33" s="12">
        <f t="shared" si="28"/>
        <v>33.951614391776324</v>
      </c>
      <c r="AV33" s="12">
        <f t="shared" si="29"/>
        <v>34.46634700316523</v>
      </c>
      <c r="AW33" s="12">
        <f t="shared" si="15"/>
        <v>47.95631339139219</v>
      </c>
      <c r="AX33" s="12">
        <f t="shared" si="34"/>
        <v>10.784754225721782</v>
      </c>
      <c r="AY33" s="12">
        <f t="shared" si="34"/>
        <v>4.051173847532546</v>
      </c>
      <c r="AZ33" s="12">
        <f t="shared" si="34"/>
        <v>15.325187912772938</v>
      </c>
      <c r="BA33" s="12">
        <f t="shared" si="34"/>
        <v>10.448267838906231</v>
      </c>
      <c r="BB33" s="12">
        <f t="shared" si="34"/>
        <v>4.876920073866707</v>
      </c>
      <c r="BC33" s="12">
        <f t="shared" si="34"/>
        <v>20.538989532422217</v>
      </c>
      <c r="BD33" s="12">
        <f t="shared" si="34"/>
        <v>1.3435810901583212</v>
      </c>
      <c r="BE33" s="12">
        <f t="shared" si="34"/>
        <v>100</v>
      </c>
    </row>
    <row r="34" spans="1:57" ht="12">
      <c r="A34" s="9">
        <v>2015</v>
      </c>
      <c r="B34" s="10">
        <v>4867954145</v>
      </c>
      <c r="C34" s="10">
        <v>3642706855</v>
      </c>
      <c r="D34" s="10">
        <v>3645556211</v>
      </c>
      <c r="E34" s="10">
        <v>3651512715</v>
      </c>
      <c r="F34" s="10">
        <v>4654004538</v>
      </c>
      <c r="G34" s="11">
        <f t="shared" si="0"/>
        <v>213949607</v>
      </c>
      <c r="H34" s="10">
        <v>74252490</v>
      </c>
      <c r="I34" s="10">
        <v>325738479</v>
      </c>
      <c r="J34" s="10">
        <v>227117686</v>
      </c>
      <c r="K34" s="11">
        <f t="shared" si="30"/>
        <v>98620793</v>
      </c>
      <c r="L34" s="10">
        <v>1578088805</v>
      </c>
      <c r="M34" s="10">
        <v>3352978</v>
      </c>
      <c r="N34" s="11">
        <f>B34+H34+I34+L34+M34</f>
        <v>6849386897</v>
      </c>
      <c r="O34" s="11"/>
      <c r="P34" s="10">
        <v>7369847220</v>
      </c>
      <c r="Q34" s="10">
        <v>4283870213</v>
      </c>
      <c r="R34" s="10">
        <v>4308591274</v>
      </c>
      <c r="S34" s="10">
        <v>4357662722</v>
      </c>
      <c r="T34" s="10">
        <v>6142359136</v>
      </c>
      <c r="U34" s="11">
        <f t="shared" si="1"/>
        <v>1227488084</v>
      </c>
      <c r="V34" s="10">
        <v>521058507</v>
      </c>
      <c r="W34" s="10">
        <v>2138281854</v>
      </c>
      <c r="X34" s="10">
        <v>1546799603</v>
      </c>
      <c r="Y34" s="11">
        <f t="shared" si="31"/>
        <v>591482251</v>
      </c>
      <c r="Z34" s="10">
        <v>2461109215</v>
      </c>
      <c r="AA34" s="10">
        <v>187322474</v>
      </c>
      <c r="AB34" s="11">
        <f>P34+V34+W34+Z34+AA34</f>
        <v>12677619270</v>
      </c>
      <c r="AC34" s="5"/>
      <c r="AD34" s="9">
        <v>2015</v>
      </c>
      <c r="AE34" s="12">
        <f t="shared" si="4"/>
        <v>71.07138519408419</v>
      </c>
      <c r="AF34" s="12">
        <f t="shared" si="26"/>
        <v>53.182962355294734</v>
      </c>
      <c r="AG34" s="12">
        <f t="shared" si="26"/>
        <v>53.22456251663542</v>
      </c>
      <c r="AH34" s="12">
        <f t="shared" si="26"/>
        <v>53.31152656304677</v>
      </c>
      <c r="AI34" s="12">
        <f t="shared" si="5"/>
        <v>67.94775368928907</v>
      </c>
      <c r="AJ34" s="12">
        <f t="shared" si="32"/>
        <v>3.123631504795107</v>
      </c>
      <c r="AK34" s="12">
        <f t="shared" si="32"/>
        <v>1.0840749853468234</v>
      </c>
      <c r="AL34" s="12">
        <f t="shared" si="32"/>
        <v>4.755731920220071</v>
      </c>
      <c r="AM34" s="12">
        <f t="shared" si="32"/>
        <v>3.3158834420563466</v>
      </c>
      <c r="AN34" s="12">
        <f t="shared" si="32"/>
        <v>1.4398484781637237</v>
      </c>
      <c r="AO34" s="12">
        <f t="shared" si="32"/>
        <v>23.03985493491681</v>
      </c>
      <c r="AP34" s="12">
        <f t="shared" si="32"/>
        <v>0.04895296543211173</v>
      </c>
      <c r="AQ34" s="12">
        <f t="shared" si="32"/>
        <v>100</v>
      </c>
      <c r="AR34" s="12"/>
      <c r="AS34" s="12">
        <f t="shared" si="14"/>
        <v>58.13273819825006</v>
      </c>
      <c r="AT34" s="12">
        <f t="shared" si="33"/>
        <v>33.790809786639066</v>
      </c>
      <c r="AU34" s="12">
        <f t="shared" si="28"/>
        <v>33.98580744726845</v>
      </c>
      <c r="AV34" s="12">
        <f t="shared" si="29"/>
        <v>34.37287892303142</v>
      </c>
      <c r="AW34" s="12">
        <f t="shared" si="15"/>
        <v>48.450414901913994</v>
      </c>
      <c r="AX34" s="12">
        <f t="shared" si="34"/>
        <v>9.682323296336063</v>
      </c>
      <c r="AY34" s="12">
        <f t="shared" si="34"/>
        <v>4.110065903564558</v>
      </c>
      <c r="AZ34" s="12">
        <f t="shared" si="34"/>
        <v>16.866588343286004</v>
      </c>
      <c r="BA34" s="12">
        <f t="shared" si="34"/>
        <v>12.201025839767153</v>
      </c>
      <c r="BB34" s="12">
        <f t="shared" si="34"/>
        <v>4.665562503518848</v>
      </c>
      <c r="BC34" s="12">
        <f t="shared" si="34"/>
        <v>19.413023554224466</v>
      </c>
      <c r="BD34" s="12">
        <f t="shared" si="34"/>
        <v>1.4775840006749155</v>
      </c>
      <c r="BE34" s="12">
        <f t="shared" si="34"/>
        <v>100</v>
      </c>
    </row>
    <row r="35" spans="1:57" ht="12">
      <c r="A35" s="9">
        <v>2016</v>
      </c>
      <c r="B35" s="10"/>
      <c r="C35" s="10"/>
      <c r="D35" s="10"/>
      <c r="E35" s="10"/>
      <c r="F35" s="10"/>
      <c r="G35" s="11">
        <f>B35-F35</f>
        <v>0</v>
      </c>
      <c r="H35" s="10"/>
      <c r="I35" s="10"/>
      <c r="J35" s="10"/>
      <c r="K35" s="11">
        <f>I35-J35</f>
        <v>0</v>
      </c>
      <c r="L35" s="10"/>
      <c r="M35" s="10"/>
      <c r="N35" s="11">
        <f>B35+H35+I35+L35+M35</f>
        <v>0</v>
      </c>
      <c r="O35" s="11"/>
      <c r="P35" s="10"/>
      <c r="Q35" s="10"/>
      <c r="R35" s="10"/>
      <c r="S35" s="10"/>
      <c r="T35" s="10"/>
      <c r="U35" s="11">
        <f>P35-T35</f>
        <v>0</v>
      </c>
      <c r="V35" s="10"/>
      <c r="W35" s="10"/>
      <c r="X35" s="10"/>
      <c r="Y35" s="11">
        <f>W35-X35</f>
        <v>0</v>
      </c>
      <c r="Z35" s="10"/>
      <c r="AA35" s="10"/>
      <c r="AB35" s="11">
        <f>P35+V35+W35+Z35+AA35</f>
        <v>0</v>
      </c>
      <c r="AC35" s="5"/>
      <c r="AD35" s="9">
        <v>2016</v>
      </c>
      <c r="AE35" s="12" t="e">
        <f>B35*100/$N35</f>
        <v>#DIV/0!</v>
      </c>
      <c r="AF35" s="12" t="e">
        <f t="shared" si="26"/>
        <v>#DIV/0!</v>
      </c>
      <c r="AG35" s="12" t="e">
        <f t="shared" si="26"/>
        <v>#DIV/0!</v>
      </c>
      <c r="AH35" s="12" t="e">
        <f t="shared" si="26"/>
        <v>#DIV/0!</v>
      </c>
      <c r="AI35" s="12" t="e">
        <f t="shared" si="5"/>
        <v>#DIV/0!</v>
      </c>
      <c r="AJ35" s="12" t="e">
        <f t="shared" si="32"/>
        <v>#DIV/0!</v>
      </c>
      <c r="AK35" s="12" t="e">
        <f t="shared" si="32"/>
        <v>#DIV/0!</v>
      </c>
      <c r="AL35" s="12" t="e">
        <f t="shared" si="32"/>
        <v>#DIV/0!</v>
      </c>
      <c r="AM35" s="12" t="e">
        <f t="shared" si="32"/>
        <v>#DIV/0!</v>
      </c>
      <c r="AN35" s="12" t="e">
        <f t="shared" si="32"/>
        <v>#DIV/0!</v>
      </c>
      <c r="AO35" s="12" t="e">
        <f t="shared" si="32"/>
        <v>#DIV/0!</v>
      </c>
      <c r="AP35" s="12" t="e">
        <f t="shared" si="32"/>
        <v>#DIV/0!</v>
      </c>
      <c r="AQ35" s="12" t="e">
        <f t="shared" si="32"/>
        <v>#DIV/0!</v>
      </c>
      <c r="AR35" s="12"/>
      <c r="AS35" s="12" t="e">
        <f>P35*100/$AB35</f>
        <v>#DIV/0!</v>
      </c>
      <c r="AT35" s="12" t="e">
        <f t="shared" si="33"/>
        <v>#DIV/0!</v>
      </c>
      <c r="AU35" s="12" t="e">
        <f t="shared" si="28"/>
        <v>#DIV/0!</v>
      </c>
      <c r="AV35" s="12" t="e">
        <f t="shared" si="29"/>
        <v>#DIV/0!</v>
      </c>
      <c r="AW35" s="12" t="e">
        <f t="shared" si="15"/>
        <v>#DIV/0!</v>
      </c>
      <c r="AX35" s="12" t="e">
        <f t="shared" si="34"/>
        <v>#DIV/0!</v>
      </c>
      <c r="AY35" s="12" t="e">
        <f t="shared" si="34"/>
        <v>#DIV/0!</v>
      </c>
      <c r="AZ35" s="12" t="e">
        <f t="shared" si="34"/>
        <v>#DIV/0!</v>
      </c>
      <c r="BA35" s="12" t="e">
        <f t="shared" si="34"/>
        <v>#DIV/0!</v>
      </c>
      <c r="BB35" s="12" t="e">
        <f t="shared" si="34"/>
        <v>#DIV/0!</v>
      </c>
      <c r="BC35" s="12" t="e">
        <f t="shared" si="34"/>
        <v>#DIV/0!</v>
      </c>
      <c r="BD35" s="12" t="e">
        <f t="shared" si="34"/>
        <v>#DIV/0!</v>
      </c>
      <c r="BE35" s="12" t="e">
        <f t="shared" si="34"/>
        <v>#DIV/0!</v>
      </c>
    </row>
    <row r="36" spans="1:57" ht="12">
      <c r="A36" s="9">
        <v>2017</v>
      </c>
      <c r="B36" s="10"/>
      <c r="C36" s="10"/>
      <c r="D36" s="10"/>
      <c r="E36" s="10"/>
      <c r="F36" s="10"/>
      <c r="G36" s="11">
        <f>B36-F36</f>
        <v>0</v>
      </c>
      <c r="H36" s="10"/>
      <c r="I36" s="10"/>
      <c r="J36" s="10"/>
      <c r="K36" s="11">
        <f>I36-J36</f>
        <v>0</v>
      </c>
      <c r="L36" s="10"/>
      <c r="M36" s="10"/>
      <c r="N36" s="11">
        <f>B36+H36+I36+L36+M36</f>
        <v>0</v>
      </c>
      <c r="O36" s="11"/>
      <c r="P36" s="10"/>
      <c r="Q36" s="10"/>
      <c r="R36" s="10"/>
      <c r="S36" s="10"/>
      <c r="T36" s="10"/>
      <c r="U36" s="11">
        <f>P36-T36</f>
        <v>0</v>
      </c>
      <c r="V36" s="10"/>
      <c r="W36" s="10"/>
      <c r="X36" s="10"/>
      <c r="Y36" s="11">
        <f>W36-X36</f>
        <v>0</v>
      </c>
      <c r="Z36" s="10"/>
      <c r="AA36" s="10"/>
      <c r="AB36" s="11">
        <f>P36+V36+W36+Z36+AA36</f>
        <v>0</v>
      </c>
      <c r="AC36" s="5"/>
      <c r="AD36" s="9">
        <v>2017</v>
      </c>
      <c r="AE36" s="12" t="e">
        <f>B36*100/$N36</f>
        <v>#DIV/0!</v>
      </c>
      <c r="AF36" s="12" t="e">
        <f>C36*100/$N36</f>
        <v>#DIV/0!</v>
      </c>
      <c r="AG36" s="12" t="e">
        <f>D36*100/$N36</f>
        <v>#DIV/0!</v>
      </c>
      <c r="AH36" s="12" t="e">
        <f>E36*100/$N36</f>
        <v>#DIV/0!</v>
      </c>
      <c r="AI36" s="12" t="e">
        <f>F36*100/$N36</f>
        <v>#DIV/0!</v>
      </c>
      <c r="AJ36" s="12" t="e">
        <f t="shared" si="32"/>
        <v>#DIV/0!</v>
      </c>
      <c r="AK36" s="12" t="e">
        <f t="shared" si="32"/>
        <v>#DIV/0!</v>
      </c>
      <c r="AL36" s="12" t="e">
        <f t="shared" si="32"/>
        <v>#DIV/0!</v>
      </c>
      <c r="AM36" s="12" t="e">
        <f t="shared" si="32"/>
        <v>#DIV/0!</v>
      </c>
      <c r="AN36" s="12" t="e">
        <f t="shared" si="32"/>
        <v>#DIV/0!</v>
      </c>
      <c r="AO36" s="12" t="e">
        <f t="shared" si="32"/>
        <v>#DIV/0!</v>
      </c>
      <c r="AP36" s="12" t="e">
        <f t="shared" si="32"/>
        <v>#DIV/0!</v>
      </c>
      <c r="AQ36" s="12" t="e">
        <f t="shared" si="32"/>
        <v>#DIV/0!</v>
      </c>
      <c r="AR36" s="12"/>
      <c r="AS36" s="12" t="e">
        <f>P36*100/$AB36</f>
        <v>#DIV/0!</v>
      </c>
      <c r="AT36" s="12" t="e">
        <f>Q36*100/$AB36</f>
        <v>#DIV/0!</v>
      </c>
      <c r="AU36" s="12" t="e">
        <f t="shared" si="28"/>
        <v>#DIV/0!</v>
      </c>
      <c r="AV36" s="12" t="e">
        <f t="shared" si="29"/>
        <v>#DIV/0!</v>
      </c>
      <c r="AW36" s="12" t="e">
        <f aca="true" t="shared" si="35" ref="AW36:BE36">T36*100/$AB36</f>
        <v>#DIV/0!</v>
      </c>
      <c r="AX36" s="12" t="e">
        <f t="shared" si="35"/>
        <v>#DIV/0!</v>
      </c>
      <c r="AY36" s="12" t="e">
        <f t="shared" si="35"/>
        <v>#DIV/0!</v>
      </c>
      <c r="AZ36" s="12" t="e">
        <f t="shared" si="35"/>
        <v>#DIV/0!</v>
      </c>
      <c r="BA36" s="12" t="e">
        <f t="shared" si="35"/>
        <v>#DIV/0!</v>
      </c>
      <c r="BB36" s="12" t="e">
        <f t="shared" si="35"/>
        <v>#DIV/0!</v>
      </c>
      <c r="BC36" s="12" t="e">
        <f t="shared" si="35"/>
        <v>#DIV/0!</v>
      </c>
      <c r="BD36" s="12" t="e">
        <f t="shared" si="35"/>
        <v>#DIV/0!</v>
      </c>
      <c r="BE36" s="12" t="e">
        <f t="shared" si="35"/>
        <v>#DIV/0!</v>
      </c>
    </row>
    <row r="37" spans="1:57" ht="12.75" thickBot="1">
      <c r="A37" s="13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5"/>
      <c r="AD37" s="13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</row>
    <row r="38" ht="12">
      <c r="A38" s="1" t="s">
        <v>24</v>
      </c>
    </row>
    <row r="39" ht="12">
      <c r="A39" s="1" t="s">
        <v>25</v>
      </c>
    </row>
    <row r="40" spans="1:28" ht="12">
      <c r="A40" s="1" t="s">
        <v>26</v>
      </c>
      <c r="AB40" s="20"/>
    </row>
    <row r="41" spans="1:28" ht="12">
      <c r="A41" s="1" t="s">
        <v>27</v>
      </c>
      <c r="AB41" s="20"/>
    </row>
    <row r="42" spans="1:28" ht="12">
      <c r="A42" s="1" t="s">
        <v>28</v>
      </c>
      <c r="AB42" s="20"/>
    </row>
    <row r="43" spans="1:28" ht="12">
      <c r="A43" s="1" t="s">
        <v>29</v>
      </c>
      <c r="AB43" s="20"/>
    </row>
    <row r="44" spans="1:28" ht="12">
      <c r="A44" s="1" t="s">
        <v>30</v>
      </c>
      <c r="AB44" s="20"/>
    </row>
    <row r="45" spans="1:28" ht="12">
      <c r="A45" s="1" t="s">
        <v>31</v>
      </c>
      <c r="AB45" s="20"/>
    </row>
    <row r="46" spans="1:28" ht="12">
      <c r="A46" s="1" t="s">
        <v>32</v>
      </c>
      <c r="AB46" s="20"/>
    </row>
    <row r="47" spans="1:28" ht="12">
      <c r="A47" s="1" t="s">
        <v>33</v>
      </c>
      <c r="AB47" s="20"/>
    </row>
    <row r="48" spans="1:28" ht="12">
      <c r="A48" s="1" t="s">
        <v>34</v>
      </c>
      <c r="AB48" s="20"/>
    </row>
    <row r="49" spans="1:28" ht="12">
      <c r="A49" s="1" t="s">
        <v>35</v>
      </c>
      <c r="AB49" s="20"/>
    </row>
    <row r="50" spans="1:28" ht="12">
      <c r="A50" s="1" t="s">
        <v>36</v>
      </c>
      <c r="AB50" s="20"/>
    </row>
    <row r="51" spans="1:28" ht="12">
      <c r="A51" s="1" t="s">
        <v>37</v>
      </c>
      <c r="AB51" s="20"/>
    </row>
    <row r="52" spans="1:28" ht="12">
      <c r="A52" s="1" t="s">
        <v>38</v>
      </c>
      <c r="AB52" s="20"/>
    </row>
    <row r="53" spans="1:28" ht="12">
      <c r="A53" s="1" t="s">
        <v>39</v>
      </c>
      <c r="AB53" s="20"/>
    </row>
    <row r="54" spans="1:28" ht="12">
      <c r="A54" s="1" t="s">
        <v>40</v>
      </c>
      <c r="AB54" s="20"/>
    </row>
    <row r="55" spans="1:28" ht="12">
      <c r="A55" s="1" t="s">
        <v>41</v>
      </c>
      <c r="AB55" s="20"/>
    </row>
    <row r="56" spans="1:28" ht="12">
      <c r="A56" s="1" t="s">
        <v>42</v>
      </c>
      <c r="AB56" s="20"/>
    </row>
    <row r="57" spans="1:28" ht="12">
      <c r="A57" s="1" t="s">
        <v>43</v>
      </c>
      <c r="F57" s="11"/>
      <c r="AB57" s="20"/>
    </row>
    <row r="58" spans="1:30" ht="12">
      <c r="A58" s="14" t="s">
        <v>81</v>
      </c>
      <c r="AB58" s="20"/>
      <c r="AD58" s="9"/>
    </row>
    <row r="59" spans="1:30" ht="12">
      <c r="A59" s="14" t="s">
        <v>84</v>
      </c>
      <c r="AD59" s="9"/>
    </row>
    <row r="60" ht="12">
      <c r="A60" s="14" t="s">
        <v>87</v>
      </c>
    </row>
    <row r="61" ht="12">
      <c r="A61" s="14" t="s">
        <v>91</v>
      </c>
    </row>
    <row r="62" ht="12">
      <c r="AD62" s="9"/>
    </row>
    <row r="63" spans="1:72" ht="12">
      <c r="A63" s="15" t="s">
        <v>89</v>
      </c>
      <c r="BT63" s="1" t="s">
        <v>44</v>
      </c>
    </row>
    <row r="64" ht="12">
      <c r="BT64" s="1" t="s">
        <v>40</v>
      </c>
    </row>
    <row r="65" ht="12">
      <c r="BT65" s="1" t="s">
        <v>45</v>
      </c>
    </row>
    <row r="66" ht="12">
      <c r="BT66" s="1" t="s">
        <v>46</v>
      </c>
    </row>
    <row r="67" spans="72:74" ht="12">
      <c r="BT67" s="1" t="s">
        <v>47</v>
      </c>
      <c r="BV67" s="11">
        <v>86998550</v>
      </c>
    </row>
    <row r="68" spans="72:74" ht="12">
      <c r="BT68" s="1" t="s">
        <v>48</v>
      </c>
      <c r="BV68" s="11">
        <v>13497292</v>
      </c>
    </row>
    <row r="69" spans="72:74" ht="12">
      <c r="BT69" s="1" t="s">
        <v>49</v>
      </c>
      <c r="BV69" s="11">
        <v>60717345</v>
      </c>
    </row>
    <row r="70" spans="14:74" ht="12">
      <c r="N70" s="20"/>
      <c r="BT70" s="1" t="s">
        <v>50</v>
      </c>
      <c r="BV70" s="11">
        <v>104341900</v>
      </c>
    </row>
    <row r="71" spans="14:74" ht="12">
      <c r="N71" s="20"/>
      <c r="BT71" s="1" t="s">
        <v>51</v>
      </c>
      <c r="BV71" s="11">
        <v>44279007</v>
      </c>
    </row>
    <row r="72" spans="14:74" ht="12">
      <c r="N72" s="20"/>
      <c r="BT72" s="1" t="s">
        <v>52</v>
      </c>
      <c r="BV72" s="11">
        <v>27333580</v>
      </c>
    </row>
    <row r="73" spans="14:74" ht="12">
      <c r="N73" s="20"/>
      <c r="BT73" s="1" t="s">
        <v>53</v>
      </c>
      <c r="BV73" s="11">
        <v>23622006</v>
      </c>
    </row>
    <row r="74" spans="14:74" ht="12">
      <c r="N74" s="20"/>
      <c r="BT74" s="1" t="s">
        <v>54</v>
      </c>
      <c r="BV74" s="11">
        <v>54215928</v>
      </c>
    </row>
    <row r="75" ht="12">
      <c r="N75" s="20"/>
    </row>
    <row r="76" ht="12">
      <c r="N76" s="20"/>
    </row>
    <row r="77" ht="12">
      <c r="N77" s="20"/>
    </row>
    <row r="78" ht="12">
      <c r="N78" s="20"/>
    </row>
    <row r="79" ht="12">
      <c r="N79" s="20"/>
    </row>
    <row r="80" ht="12">
      <c r="N80" s="20"/>
    </row>
    <row r="81" ht="12">
      <c r="N81" s="20"/>
    </row>
    <row r="82" ht="12">
      <c r="N82" s="20"/>
    </row>
    <row r="83" ht="12">
      <c r="N83" s="20"/>
    </row>
    <row r="84" ht="12">
      <c r="N84" s="20"/>
    </row>
    <row r="85" ht="12">
      <c r="N85" s="20"/>
    </row>
    <row r="86" ht="12">
      <c r="N86" s="20"/>
    </row>
    <row r="87" ht="12">
      <c r="N87" s="20"/>
    </row>
    <row r="88" ht="12">
      <c r="N88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V80"/>
  <sheetViews>
    <sheetView tabSelected="1" zoomScalePageLayoutView="0" workbookViewId="0" topLeftCell="A1">
      <pane xSplit="1" ySplit="13" topLeftCell="B14" activePane="bottomRight" state="frozen"/>
      <selection pane="topLeft" activeCell="E32" sqref="E32"/>
      <selection pane="topRight" activeCell="E32" sqref="E32"/>
      <selection pane="bottomLeft" activeCell="E32" sqref="E32"/>
      <selection pane="bottomRight" activeCell="B34" sqref="B34"/>
    </sheetView>
  </sheetViews>
  <sheetFormatPr defaultColWidth="9.625" defaultRowHeight="12.75"/>
  <cols>
    <col min="1" max="1" width="7.625" style="2" customWidth="1"/>
    <col min="2" max="6" width="15.625" style="2" customWidth="1"/>
    <col min="7" max="7" width="14.625" style="2" customWidth="1"/>
    <col min="8" max="8" width="12.625" style="2" customWidth="1"/>
    <col min="9" max="9" width="14.625" style="2" customWidth="1"/>
    <col min="10" max="11" width="12.625" style="2" customWidth="1"/>
    <col min="12" max="12" width="14.625" style="2" customWidth="1"/>
    <col min="13" max="14" width="15.625" style="2" customWidth="1"/>
    <col min="15" max="15" width="0.6171875" style="2" customWidth="1"/>
    <col min="16" max="20" width="15.625" style="2" customWidth="1"/>
    <col min="21" max="21" width="14.625" style="2" customWidth="1"/>
    <col min="22" max="24" width="15.625" style="2" customWidth="1"/>
    <col min="25" max="25" width="14.625" style="2" customWidth="1"/>
    <col min="26" max="26" width="15.625" style="2" customWidth="1"/>
    <col min="27" max="27" width="12.625" style="2" customWidth="1"/>
    <col min="28" max="28" width="15.625" style="2" customWidth="1"/>
    <col min="29" max="29" width="9.625" style="2" customWidth="1"/>
    <col min="30" max="30" width="6.625" style="2" customWidth="1"/>
    <col min="31" max="35" width="12.625" style="2" customWidth="1"/>
    <col min="36" max="36" width="11.625" style="2" customWidth="1"/>
    <col min="37" max="43" width="12.625" style="2" customWidth="1"/>
    <col min="44" max="44" width="0.6171875" style="2" customWidth="1"/>
    <col min="45" max="57" width="12.625" style="2" customWidth="1"/>
    <col min="58" max="16384" width="9.625" style="2" customWidth="1"/>
  </cols>
  <sheetData>
    <row r="1" spans="1:30" ht="12">
      <c r="A1" s="1" t="s">
        <v>0</v>
      </c>
      <c r="AD1" s="1" t="s">
        <v>1</v>
      </c>
    </row>
    <row r="2" spans="1:30" ht="12">
      <c r="A2" s="1" t="s">
        <v>2</v>
      </c>
      <c r="AD2" s="1" t="s">
        <v>3</v>
      </c>
    </row>
    <row r="3" spans="1:30" ht="12">
      <c r="A3" s="1" t="s">
        <v>72</v>
      </c>
      <c r="AD3" s="3" t="str">
        <f>A3</f>
        <v>TERRITORIO: EMILIA-ROMAGNA.</v>
      </c>
    </row>
    <row r="4" spans="1:30" ht="12">
      <c r="A4" s="4" t="s">
        <v>88</v>
      </c>
      <c r="AC4" s="5"/>
      <c r="AD4" s="3" t="str">
        <f>A4</f>
        <v>PERIODO: 1995 - 2015.</v>
      </c>
    </row>
    <row r="5" spans="1:30" ht="12.75" thickBot="1">
      <c r="A5" s="1"/>
      <c r="AC5" s="5"/>
      <c r="AD5" s="3"/>
    </row>
    <row r="6" spans="1:57" ht="12.75" thickTop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5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2:48" ht="12">
      <c r="B7" s="1" t="s">
        <v>5</v>
      </c>
      <c r="C7" s="1"/>
      <c r="D7" s="1"/>
      <c r="E7" s="1"/>
      <c r="P7" s="1" t="s">
        <v>6</v>
      </c>
      <c r="Q7" s="1"/>
      <c r="R7" s="1"/>
      <c r="S7" s="1"/>
      <c r="AC7" s="5"/>
      <c r="AE7" s="1" t="s">
        <v>5</v>
      </c>
      <c r="AF7" s="1"/>
      <c r="AG7" s="1"/>
      <c r="AH7" s="1"/>
      <c r="AS7" s="1" t="s">
        <v>6</v>
      </c>
      <c r="AT7" s="1"/>
      <c r="AU7" s="1"/>
      <c r="AV7" s="1"/>
    </row>
    <row r="8" spans="2:57" ht="12"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9"/>
      <c r="O8" s="1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9"/>
      <c r="AC8" s="5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9"/>
      <c r="AR8" s="1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9"/>
    </row>
    <row r="9" spans="3:54" ht="12">
      <c r="C9" s="1" t="s">
        <v>7</v>
      </c>
      <c r="D9" s="1" t="s">
        <v>7</v>
      </c>
      <c r="E9" s="1" t="s">
        <v>7</v>
      </c>
      <c r="F9" s="1" t="s">
        <v>7</v>
      </c>
      <c r="G9" s="1" t="s">
        <v>7</v>
      </c>
      <c r="J9" s="1" t="s">
        <v>7</v>
      </c>
      <c r="K9" s="1" t="s">
        <v>7</v>
      </c>
      <c r="Q9" s="1" t="s">
        <v>7</v>
      </c>
      <c r="R9" s="1" t="s">
        <v>7</v>
      </c>
      <c r="S9" s="1" t="s">
        <v>7</v>
      </c>
      <c r="T9" s="1" t="s">
        <v>7</v>
      </c>
      <c r="U9" s="1" t="s">
        <v>7</v>
      </c>
      <c r="X9" s="1" t="s">
        <v>7</v>
      </c>
      <c r="Y9" s="1" t="s">
        <v>7</v>
      </c>
      <c r="AC9" s="5"/>
      <c r="AF9" s="1" t="s">
        <v>7</v>
      </c>
      <c r="AG9" s="1" t="s">
        <v>7</v>
      </c>
      <c r="AH9" s="1" t="s">
        <v>7</v>
      </c>
      <c r="AI9" s="1" t="s">
        <v>7</v>
      </c>
      <c r="AJ9" s="1" t="s">
        <v>7</v>
      </c>
      <c r="AM9" s="1" t="s">
        <v>7</v>
      </c>
      <c r="AN9" s="1" t="s">
        <v>7</v>
      </c>
      <c r="AT9" s="1" t="s">
        <v>7</v>
      </c>
      <c r="AU9" s="1" t="s">
        <v>7</v>
      </c>
      <c r="AV9" s="1" t="s">
        <v>7</v>
      </c>
      <c r="AW9" s="1" t="s">
        <v>7</v>
      </c>
      <c r="AX9" s="1" t="s">
        <v>7</v>
      </c>
      <c r="BA9" s="1" t="s">
        <v>7</v>
      </c>
      <c r="BB9" s="1" t="s">
        <v>7</v>
      </c>
    </row>
    <row r="10" spans="3:56" ht="12">
      <c r="C10" s="1" t="s">
        <v>83</v>
      </c>
      <c r="D10" s="1" t="s">
        <v>83</v>
      </c>
      <c r="E10" s="1" t="s">
        <v>83</v>
      </c>
      <c r="F10" s="1" t="s">
        <v>8</v>
      </c>
      <c r="G10" s="1" t="s">
        <v>9</v>
      </c>
      <c r="J10" s="1" t="s">
        <v>10</v>
      </c>
      <c r="K10" s="1" t="s">
        <v>10</v>
      </c>
      <c r="M10" s="1" t="s">
        <v>11</v>
      </c>
      <c r="Q10" s="1" t="s">
        <v>83</v>
      </c>
      <c r="R10" s="1" t="s">
        <v>83</v>
      </c>
      <c r="S10" s="1" t="s">
        <v>83</v>
      </c>
      <c r="T10" s="1" t="s">
        <v>8</v>
      </c>
      <c r="U10" s="1" t="s">
        <v>9</v>
      </c>
      <c r="X10" s="1" t="s">
        <v>10</v>
      </c>
      <c r="Y10" s="1" t="s">
        <v>10</v>
      </c>
      <c r="AA10" s="1" t="s">
        <v>11</v>
      </c>
      <c r="AC10" s="5"/>
      <c r="AF10" s="1" t="s">
        <v>83</v>
      </c>
      <c r="AG10" s="1" t="s">
        <v>83</v>
      </c>
      <c r="AH10" s="1" t="s">
        <v>83</v>
      </c>
      <c r="AI10" s="1" t="s">
        <v>8</v>
      </c>
      <c r="AJ10" s="1" t="s">
        <v>9</v>
      </c>
      <c r="AM10" s="1" t="s">
        <v>10</v>
      </c>
      <c r="AN10" s="1" t="s">
        <v>10</v>
      </c>
      <c r="AP10" s="1" t="s">
        <v>11</v>
      </c>
      <c r="AT10" s="1" t="s">
        <v>83</v>
      </c>
      <c r="AU10" s="1" t="s">
        <v>83</v>
      </c>
      <c r="AV10" s="1" t="s">
        <v>83</v>
      </c>
      <c r="AW10" s="1" t="s">
        <v>8</v>
      </c>
      <c r="AX10" s="1" t="s">
        <v>9</v>
      </c>
      <c r="BA10" s="1" t="s">
        <v>10</v>
      </c>
      <c r="BB10" s="1" t="s">
        <v>10</v>
      </c>
      <c r="BD10" s="1" t="s">
        <v>11</v>
      </c>
    </row>
    <row r="11" spans="3:56" ht="12">
      <c r="C11" s="16">
        <v>17</v>
      </c>
      <c r="D11" s="16">
        <v>18</v>
      </c>
      <c r="E11" s="16">
        <v>19</v>
      </c>
      <c r="F11" s="16">
        <v>28</v>
      </c>
      <c r="G11" s="1" t="s">
        <v>73</v>
      </c>
      <c r="J11" s="1" t="s">
        <v>13</v>
      </c>
      <c r="K11" s="1" t="s">
        <v>14</v>
      </c>
      <c r="M11" s="1" t="s">
        <v>15</v>
      </c>
      <c r="Q11" s="16">
        <v>17</v>
      </c>
      <c r="R11" s="16">
        <v>18</v>
      </c>
      <c r="S11" s="16">
        <v>19</v>
      </c>
      <c r="T11" s="16">
        <v>28</v>
      </c>
      <c r="U11" s="1" t="s">
        <v>73</v>
      </c>
      <c r="X11" s="1" t="s">
        <v>13</v>
      </c>
      <c r="Y11" s="1" t="s">
        <v>14</v>
      </c>
      <c r="AA11" s="1" t="s">
        <v>15</v>
      </c>
      <c r="AC11" s="5"/>
      <c r="AF11" s="16">
        <v>17</v>
      </c>
      <c r="AG11" s="16">
        <v>18</v>
      </c>
      <c r="AH11" s="16">
        <v>19</v>
      </c>
      <c r="AI11" s="16">
        <v>28</v>
      </c>
      <c r="AJ11" s="1" t="s">
        <v>73</v>
      </c>
      <c r="AM11" s="1" t="s">
        <v>13</v>
      </c>
      <c r="AN11" s="1" t="s">
        <v>14</v>
      </c>
      <c r="AP11" s="1" t="s">
        <v>15</v>
      </c>
      <c r="AT11" s="16">
        <v>17</v>
      </c>
      <c r="AU11" s="16">
        <v>18</v>
      </c>
      <c r="AV11" s="16">
        <v>19</v>
      </c>
      <c r="AW11" s="16">
        <v>28</v>
      </c>
      <c r="AX11" s="1" t="s">
        <v>73</v>
      </c>
      <c r="BA11" s="1" t="s">
        <v>13</v>
      </c>
      <c r="BB11" s="1" t="s">
        <v>14</v>
      </c>
      <c r="BD11" s="1" t="s">
        <v>15</v>
      </c>
    </row>
    <row r="12" spans="1:57" ht="12">
      <c r="A12" s="7" t="s">
        <v>16</v>
      </c>
      <c r="B12" s="1" t="s">
        <v>9</v>
      </c>
      <c r="C12" s="7" t="s">
        <v>78</v>
      </c>
      <c r="D12" s="7" t="s">
        <v>85</v>
      </c>
      <c r="E12" s="7" t="s">
        <v>90</v>
      </c>
      <c r="F12" s="7" t="s">
        <v>17</v>
      </c>
      <c r="G12" s="1" t="s">
        <v>82</v>
      </c>
      <c r="H12" s="1" t="s">
        <v>18</v>
      </c>
      <c r="I12" s="1" t="s">
        <v>10</v>
      </c>
      <c r="J12" s="1" t="s">
        <v>19</v>
      </c>
      <c r="K12" s="1" t="s">
        <v>74</v>
      </c>
      <c r="L12" s="1" t="s">
        <v>21</v>
      </c>
      <c r="M12" s="1" t="s">
        <v>22</v>
      </c>
      <c r="N12" s="1" t="s">
        <v>23</v>
      </c>
      <c r="O12" s="1"/>
      <c r="P12" s="1" t="s">
        <v>9</v>
      </c>
      <c r="Q12" s="7" t="s">
        <v>78</v>
      </c>
      <c r="R12" s="7" t="s">
        <v>85</v>
      </c>
      <c r="S12" s="7" t="s">
        <v>90</v>
      </c>
      <c r="T12" s="7" t="s">
        <v>17</v>
      </c>
      <c r="U12" s="1" t="s">
        <v>82</v>
      </c>
      <c r="V12" s="1" t="s">
        <v>18</v>
      </c>
      <c r="W12" s="1" t="s">
        <v>10</v>
      </c>
      <c r="X12" s="1" t="s">
        <v>19</v>
      </c>
      <c r="Y12" s="1" t="s">
        <v>74</v>
      </c>
      <c r="Z12" s="1" t="s">
        <v>21</v>
      </c>
      <c r="AA12" s="1" t="s">
        <v>22</v>
      </c>
      <c r="AB12" s="1" t="s">
        <v>23</v>
      </c>
      <c r="AC12" s="5"/>
      <c r="AD12" s="1" t="s">
        <v>16</v>
      </c>
      <c r="AE12" s="1" t="s">
        <v>9</v>
      </c>
      <c r="AF12" s="7" t="s">
        <v>78</v>
      </c>
      <c r="AG12" s="7" t="s">
        <v>85</v>
      </c>
      <c r="AH12" s="7" t="s">
        <v>90</v>
      </c>
      <c r="AI12" s="7" t="s">
        <v>17</v>
      </c>
      <c r="AJ12" s="1" t="s">
        <v>82</v>
      </c>
      <c r="AK12" s="1" t="s">
        <v>18</v>
      </c>
      <c r="AL12" s="1" t="s">
        <v>10</v>
      </c>
      <c r="AM12" s="1" t="s">
        <v>19</v>
      </c>
      <c r="AN12" s="1" t="s">
        <v>74</v>
      </c>
      <c r="AO12" s="1" t="s">
        <v>21</v>
      </c>
      <c r="AP12" s="1" t="s">
        <v>22</v>
      </c>
      <c r="AQ12" s="1" t="s">
        <v>23</v>
      </c>
      <c r="AR12" s="1"/>
      <c r="AS12" s="1" t="s">
        <v>9</v>
      </c>
      <c r="AT12" s="7" t="s">
        <v>78</v>
      </c>
      <c r="AU12" s="7" t="s">
        <v>85</v>
      </c>
      <c r="AV12" s="7" t="s">
        <v>90</v>
      </c>
      <c r="AW12" s="7" t="s">
        <v>17</v>
      </c>
      <c r="AX12" s="1" t="s">
        <v>82</v>
      </c>
      <c r="AY12" s="1" t="s">
        <v>18</v>
      </c>
      <c r="AZ12" s="1" t="s">
        <v>10</v>
      </c>
      <c r="BA12" s="1" t="s">
        <v>19</v>
      </c>
      <c r="BB12" s="1" t="s">
        <v>74</v>
      </c>
      <c r="BC12" s="1" t="s">
        <v>21</v>
      </c>
      <c r="BD12" s="1" t="s">
        <v>22</v>
      </c>
      <c r="BE12" s="1" t="s">
        <v>23</v>
      </c>
    </row>
    <row r="13" spans="1:57" ht="12.75" thickBo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5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</row>
    <row r="14" spans="1:57" ht="12">
      <c r="A14" s="9">
        <v>1995</v>
      </c>
      <c r="B14" s="10">
        <v>9258218496</v>
      </c>
      <c r="C14" s="10">
        <v>7010380633</v>
      </c>
      <c r="D14" s="10"/>
      <c r="E14" s="10"/>
      <c r="F14" s="10">
        <v>8694033616</v>
      </c>
      <c r="G14" s="11">
        <f aca="true" t="shared" si="0" ref="G14:G33">B14-F14</f>
        <v>564184880</v>
      </c>
      <c r="H14" s="10">
        <v>339759691</v>
      </c>
      <c r="I14" s="10">
        <v>1276715468</v>
      </c>
      <c r="J14" s="10">
        <v>749205953</v>
      </c>
      <c r="K14" s="11">
        <f aca="true" t="shared" si="1" ref="K14:K29">I14-J14</f>
        <v>527509515</v>
      </c>
      <c r="L14" s="10">
        <v>1168268079</v>
      </c>
      <c r="M14" s="10">
        <v>40006661</v>
      </c>
      <c r="N14" s="11">
        <f aca="true" t="shared" si="2" ref="N14:N32">B14+H14+I14+L14+M14</f>
        <v>12082968395</v>
      </c>
      <c r="O14" s="11"/>
      <c r="P14" s="10">
        <v>15424782390</v>
      </c>
      <c r="Q14" s="10">
        <v>11702595114</v>
      </c>
      <c r="R14" s="10"/>
      <c r="S14" s="10"/>
      <c r="T14" s="10">
        <v>14173863063</v>
      </c>
      <c r="U14" s="11">
        <f aca="true" t="shared" si="3" ref="U14:U32">P14-T14</f>
        <v>1250919327</v>
      </c>
      <c r="V14" s="10">
        <v>791796173</v>
      </c>
      <c r="W14" s="10">
        <v>2324472478</v>
      </c>
      <c r="X14" s="10">
        <v>1613492617</v>
      </c>
      <c r="Y14" s="11">
        <f aca="true" t="shared" si="4" ref="Y14:Y29">W14-X14</f>
        <v>710979861</v>
      </c>
      <c r="Z14" s="10">
        <v>2902422365</v>
      </c>
      <c r="AA14" s="10">
        <v>330169630</v>
      </c>
      <c r="AB14" s="11">
        <f aca="true" t="shared" si="5" ref="AB14:AB32">P14+V14+W14+Z14+AA14</f>
        <v>21773643036</v>
      </c>
      <c r="AC14" s="5"/>
      <c r="AD14" s="9">
        <v>1995</v>
      </c>
      <c r="AE14" s="12">
        <f aca="true" t="shared" si="6" ref="AE14:AE34">B14*100/$N14</f>
        <v>76.62205340064534</v>
      </c>
      <c r="AF14" s="12"/>
      <c r="AG14" s="12"/>
      <c r="AH14" s="12"/>
      <c r="AI14" s="12">
        <f aca="true" t="shared" si="7" ref="AI14:AI35">F14*100/$N14</f>
        <v>71.95279613242752</v>
      </c>
      <c r="AJ14" s="12">
        <f aca="true" t="shared" si="8" ref="AJ14:AJ29">G14*100/$N14</f>
        <v>4.669257268217824</v>
      </c>
      <c r="AK14" s="12">
        <f aca="true" t="shared" si="9" ref="AK14:AK29">H14*100/$N14</f>
        <v>2.811889263408108</v>
      </c>
      <c r="AL14" s="12">
        <f aca="true" t="shared" si="10" ref="AL14:AL29">I14*100/$N14</f>
        <v>10.566240233884184</v>
      </c>
      <c r="AM14" s="12">
        <f aca="true" t="shared" si="11" ref="AM14:AM29">J14*100/$N14</f>
        <v>6.200512394868348</v>
      </c>
      <c r="AN14" s="12">
        <f aca="true" t="shared" si="12" ref="AN14:AN29">K14*100/$N14</f>
        <v>4.365727839015836</v>
      </c>
      <c r="AO14" s="12">
        <f aca="true" t="shared" si="13" ref="AO14:AO29">L14*100/$N14</f>
        <v>9.668717493984639</v>
      </c>
      <c r="AP14" s="12">
        <f aca="true" t="shared" si="14" ref="AP14:AP29">M14*100/$N14</f>
        <v>0.3310996080777219</v>
      </c>
      <c r="AQ14" s="12">
        <f aca="true" t="shared" si="15" ref="AQ14:AQ29">N14*100/$N14</f>
        <v>100</v>
      </c>
      <c r="AR14" s="12"/>
      <c r="AS14" s="12">
        <f aca="true" t="shared" si="16" ref="AS14:AS34">P14*100/$AB14</f>
        <v>70.84153241833279</v>
      </c>
      <c r="AT14" s="12"/>
      <c r="AU14" s="12"/>
      <c r="AV14" s="12"/>
      <c r="AW14" s="12">
        <f aca="true" t="shared" si="17" ref="AW14:AW35">T14*100/$AB14</f>
        <v>65.09642433085399</v>
      </c>
      <c r="AX14" s="12">
        <f aca="true" t="shared" si="18" ref="AX14:AX29">U14*100/$AB14</f>
        <v>5.745108087478798</v>
      </c>
      <c r="AY14" s="12">
        <f aca="true" t="shared" si="19" ref="AY14:AY29">V14*100/$AB14</f>
        <v>3.6364891795592675</v>
      </c>
      <c r="AZ14" s="12">
        <f aca="true" t="shared" si="20" ref="AZ14:AZ29">W14*100/$AB14</f>
        <v>10.675624993744846</v>
      </c>
      <c r="BA14" s="12">
        <f aca="true" t="shared" si="21" ref="BA14:BA29">X14*100/$AB14</f>
        <v>7.410301594144312</v>
      </c>
      <c r="BB14" s="12">
        <f aca="true" t="shared" si="22" ref="BB14:BB29">Y14*100/$AB14</f>
        <v>3.2653233996005335</v>
      </c>
      <c r="BC14" s="12">
        <f aca="true" t="shared" si="23" ref="BC14:BC29">Z14*100/$AB14</f>
        <v>13.329980473185893</v>
      </c>
      <c r="BD14" s="12">
        <f aca="true" t="shared" si="24" ref="BD14:BD29">AA14*100/$AB14</f>
        <v>1.5163729351772037</v>
      </c>
      <c r="BE14" s="12">
        <f aca="true" t="shared" si="25" ref="BE14:BE29">AB14*100/$AB14</f>
        <v>100</v>
      </c>
    </row>
    <row r="15" spans="1:57" ht="12">
      <c r="A15" s="9">
        <v>1996</v>
      </c>
      <c r="B15" s="10">
        <v>9206203465</v>
      </c>
      <c r="C15" s="10">
        <v>6898022637</v>
      </c>
      <c r="D15" s="10"/>
      <c r="E15" s="10"/>
      <c r="F15" s="10">
        <v>8683763116</v>
      </c>
      <c r="G15" s="11">
        <f t="shared" si="0"/>
        <v>522440349</v>
      </c>
      <c r="H15" s="10">
        <v>289159356</v>
      </c>
      <c r="I15" s="10">
        <v>1130016355</v>
      </c>
      <c r="J15" s="10">
        <v>649405524</v>
      </c>
      <c r="K15" s="11">
        <f t="shared" si="1"/>
        <v>480610831</v>
      </c>
      <c r="L15" s="10">
        <v>1086513374</v>
      </c>
      <c r="M15" s="10">
        <v>46720258</v>
      </c>
      <c r="N15" s="11">
        <f t="shared" si="2"/>
        <v>11758612808</v>
      </c>
      <c r="O15" s="10"/>
      <c r="P15" s="10">
        <v>15709654538</v>
      </c>
      <c r="Q15" s="10">
        <v>11458715759</v>
      </c>
      <c r="R15" s="10"/>
      <c r="S15" s="10"/>
      <c r="T15" s="10">
        <v>14213856870</v>
      </c>
      <c r="U15" s="11">
        <f t="shared" si="3"/>
        <v>1495797668</v>
      </c>
      <c r="V15" s="10">
        <v>788410743</v>
      </c>
      <c r="W15" s="10">
        <v>2550542477</v>
      </c>
      <c r="X15" s="10">
        <v>1770738481</v>
      </c>
      <c r="Y15" s="11">
        <f t="shared" si="4"/>
        <v>779803996</v>
      </c>
      <c r="Z15" s="10">
        <v>3336839673</v>
      </c>
      <c r="AA15" s="10">
        <v>344941445</v>
      </c>
      <c r="AB15" s="11">
        <f t="shared" si="5"/>
        <v>22730388876</v>
      </c>
      <c r="AC15" s="5"/>
      <c r="AD15" s="9">
        <v>1996</v>
      </c>
      <c r="AE15" s="12">
        <f t="shared" si="6"/>
        <v>78.2932784276776</v>
      </c>
      <c r="AF15" s="12"/>
      <c r="AG15" s="12"/>
      <c r="AH15" s="12"/>
      <c r="AI15" s="12">
        <f t="shared" si="7"/>
        <v>73.85023435835885</v>
      </c>
      <c r="AJ15" s="12">
        <f t="shared" si="8"/>
        <v>4.443044069318759</v>
      </c>
      <c r="AK15" s="12">
        <f t="shared" si="9"/>
        <v>2.4591281362991197</v>
      </c>
      <c r="AL15" s="12">
        <f t="shared" si="10"/>
        <v>9.610116205469328</v>
      </c>
      <c r="AM15" s="12">
        <f t="shared" si="11"/>
        <v>5.522807278407666</v>
      </c>
      <c r="AN15" s="12">
        <f t="shared" si="12"/>
        <v>4.087308927061662</v>
      </c>
      <c r="AO15" s="12">
        <f t="shared" si="13"/>
        <v>9.240149256898638</v>
      </c>
      <c r="AP15" s="12">
        <f t="shared" si="14"/>
        <v>0.39732797365530875</v>
      </c>
      <c r="AQ15" s="12">
        <f t="shared" si="15"/>
        <v>100</v>
      </c>
      <c r="AR15" s="12"/>
      <c r="AS15" s="12">
        <f t="shared" si="16"/>
        <v>69.11300384564525</v>
      </c>
      <c r="AT15" s="12"/>
      <c r="AU15" s="12"/>
      <c r="AV15" s="12"/>
      <c r="AW15" s="12">
        <f t="shared" si="17"/>
        <v>62.53239637711511</v>
      </c>
      <c r="AX15" s="12">
        <f t="shared" si="18"/>
        <v>6.58060746853014</v>
      </c>
      <c r="AY15" s="12">
        <f t="shared" si="19"/>
        <v>3.4685316969321525</v>
      </c>
      <c r="AZ15" s="12">
        <f t="shared" si="20"/>
        <v>11.220848402171436</v>
      </c>
      <c r="BA15" s="12">
        <f t="shared" si="21"/>
        <v>7.790181200417752</v>
      </c>
      <c r="BB15" s="12">
        <f t="shared" si="22"/>
        <v>3.4306672017536846</v>
      </c>
      <c r="BC15" s="12">
        <f t="shared" si="23"/>
        <v>14.680081767202934</v>
      </c>
      <c r="BD15" s="12">
        <f t="shared" si="24"/>
        <v>1.517534288048227</v>
      </c>
      <c r="BE15" s="12">
        <f t="shared" si="25"/>
        <v>100</v>
      </c>
    </row>
    <row r="16" spans="1:57" ht="12">
      <c r="A16" s="9">
        <v>1997</v>
      </c>
      <c r="B16" s="10">
        <v>10584354281</v>
      </c>
      <c r="C16" s="10">
        <v>7977289774</v>
      </c>
      <c r="D16" s="10"/>
      <c r="E16" s="10"/>
      <c r="F16" s="10">
        <v>9944094167</v>
      </c>
      <c r="G16" s="11">
        <f t="shared" si="0"/>
        <v>640260114</v>
      </c>
      <c r="H16" s="10">
        <v>293257948</v>
      </c>
      <c r="I16" s="10">
        <v>1133411968</v>
      </c>
      <c r="J16" s="10">
        <v>650318537</v>
      </c>
      <c r="K16" s="11">
        <f t="shared" si="1"/>
        <v>483093431</v>
      </c>
      <c r="L16" s="10">
        <v>1105809714</v>
      </c>
      <c r="M16" s="10">
        <v>64801944</v>
      </c>
      <c r="N16" s="11">
        <f t="shared" si="2"/>
        <v>13181635855</v>
      </c>
      <c r="O16" s="10"/>
      <c r="P16" s="10">
        <v>16539868072</v>
      </c>
      <c r="Q16" s="10">
        <v>11735779097</v>
      </c>
      <c r="R16" s="10"/>
      <c r="S16" s="10"/>
      <c r="T16" s="10">
        <v>14848369451</v>
      </c>
      <c r="U16" s="11">
        <f t="shared" si="3"/>
        <v>1691498621</v>
      </c>
      <c r="V16" s="10">
        <v>874030593</v>
      </c>
      <c r="W16" s="10">
        <v>3265051501</v>
      </c>
      <c r="X16" s="10">
        <v>2227009234</v>
      </c>
      <c r="Y16" s="11">
        <f t="shared" si="4"/>
        <v>1038042267</v>
      </c>
      <c r="Z16" s="10">
        <v>3239405807</v>
      </c>
      <c r="AA16" s="10">
        <v>349913739</v>
      </c>
      <c r="AB16" s="11">
        <f t="shared" si="5"/>
        <v>24268269712</v>
      </c>
      <c r="AC16" s="5"/>
      <c r="AD16" s="9">
        <v>1997</v>
      </c>
      <c r="AE16" s="12">
        <f t="shared" si="6"/>
        <v>80.29621207435487</v>
      </c>
      <c r="AF16" s="12"/>
      <c r="AG16" s="12"/>
      <c r="AH16" s="12"/>
      <c r="AI16" s="12">
        <f t="shared" si="7"/>
        <v>75.43899919847998</v>
      </c>
      <c r="AJ16" s="12">
        <f t="shared" si="8"/>
        <v>4.857212875874882</v>
      </c>
      <c r="AK16" s="12">
        <f t="shared" si="9"/>
        <v>2.2247462395857545</v>
      </c>
      <c r="AL16" s="12">
        <f t="shared" si="10"/>
        <v>8.598416618906061</v>
      </c>
      <c r="AM16" s="12">
        <f t="shared" si="11"/>
        <v>4.933519209251438</v>
      </c>
      <c r="AN16" s="12">
        <f t="shared" si="12"/>
        <v>3.664897409654623</v>
      </c>
      <c r="AO16" s="12">
        <f t="shared" si="13"/>
        <v>8.389017312904674</v>
      </c>
      <c r="AP16" s="12">
        <f t="shared" si="14"/>
        <v>0.49160775424864744</v>
      </c>
      <c r="AQ16" s="12">
        <f t="shared" si="15"/>
        <v>100</v>
      </c>
      <c r="AR16" s="12"/>
      <c r="AS16" s="12">
        <f t="shared" si="16"/>
        <v>68.15429475724626</v>
      </c>
      <c r="AT16" s="12"/>
      <c r="AU16" s="12"/>
      <c r="AV16" s="12"/>
      <c r="AW16" s="12">
        <f t="shared" si="17"/>
        <v>61.18429384216826</v>
      </c>
      <c r="AX16" s="12">
        <f t="shared" si="18"/>
        <v>6.970000915078012</v>
      </c>
      <c r="AY16" s="12">
        <f t="shared" si="19"/>
        <v>3.6015365057848174</v>
      </c>
      <c r="AZ16" s="12">
        <f t="shared" si="20"/>
        <v>13.453993794149737</v>
      </c>
      <c r="BA16" s="12">
        <f t="shared" si="21"/>
        <v>9.17662965027459</v>
      </c>
      <c r="BB16" s="12">
        <f t="shared" si="22"/>
        <v>4.277364143875145</v>
      </c>
      <c r="BC16" s="12">
        <f t="shared" si="23"/>
        <v>13.348317970103167</v>
      </c>
      <c r="BD16" s="12">
        <f t="shared" si="24"/>
        <v>1.4418569727160118</v>
      </c>
      <c r="BE16" s="12">
        <f t="shared" si="25"/>
        <v>100</v>
      </c>
    </row>
    <row r="17" spans="1:57" ht="12">
      <c r="A17" s="9">
        <v>1998</v>
      </c>
      <c r="B17" s="10">
        <v>11667658392</v>
      </c>
      <c r="C17" s="10">
        <v>8841801113</v>
      </c>
      <c r="D17" s="10"/>
      <c r="E17" s="10"/>
      <c r="F17" s="10">
        <v>10908520415</v>
      </c>
      <c r="G17" s="11">
        <f t="shared" si="0"/>
        <v>759137977</v>
      </c>
      <c r="H17" s="10">
        <v>339548688</v>
      </c>
      <c r="I17" s="10">
        <v>1050008076</v>
      </c>
      <c r="J17" s="10">
        <v>597604591</v>
      </c>
      <c r="K17" s="11">
        <f t="shared" si="1"/>
        <v>452403485</v>
      </c>
      <c r="L17" s="10">
        <v>1372597986</v>
      </c>
      <c r="M17" s="10">
        <v>82940005</v>
      </c>
      <c r="N17" s="11">
        <f t="shared" si="2"/>
        <v>14512753147</v>
      </c>
      <c r="O17" s="10"/>
      <c r="P17" s="10">
        <v>18100029420</v>
      </c>
      <c r="Q17" s="10">
        <v>12943564660</v>
      </c>
      <c r="R17" s="10"/>
      <c r="S17" s="10"/>
      <c r="T17" s="10">
        <v>16352072733</v>
      </c>
      <c r="U17" s="11">
        <f t="shared" si="3"/>
        <v>1747956687</v>
      </c>
      <c r="V17" s="10">
        <v>939377799</v>
      </c>
      <c r="W17" s="10">
        <v>3643181459</v>
      </c>
      <c r="X17" s="10">
        <v>2551853306</v>
      </c>
      <c r="Y17" s="11">
        <f t="shared" si="4"/>
        <v>1091328153</v>
      </c>
      <c r="Z17" s="10">
        <v>2674741541</v>
      </c>
      <c r="AA17" s="10">
        <v>379609515</v>
      </c>
      <c r="AB17" s="11">
        <f t="shared" si="5"/>
        <v>25736939734</v>
      </c>
      <c r="AC17" s="5"/>
      <c r="AD17" s="9">
        <v>1998</v>
      </c>
      <c r="AE17" s="12">
        <f t="shared" si="6"/>
        <v>80.39589920546452</v>
      </c>
      <c r="AF17" s="12"/>
      <c r="AG17" s="12"/>
      <c r="AH17" s="12"/>
      <c r="AI17" s="12">
        <f t="shared" si="7"/>
        <v>75.16506554274956</v>
      </c>
      <c r="AJ17" s="12">
        <f t="shared" si="8"/>
        <v>5.230833662714955</v>
      </c>
      <c r="AK17" s="12">
        <f t="shared" si="9"/>
        <v>2.339657297004254</v>
      </c>
      <c r="AL17" s="12">
        <f t="shared" si="10"/>
        <v>7.235071563365302</v>
      </c>
      <c r="AM17" s="12">
        <f t="shared" si="11"/>
        <v>4.1177892640138625</v>
      </c>
      <c r="AN17" s="12">
        <f t="shared" si="12"/>
        <v>3.1172822993514395</v>
      </c>
      <c r="AO17" s="12">
        <f t="shared" si="13"/>
        <v>9.457874547282135</v>
      </c>
      <c r="AP17" s="12">
        <f t="shared" si="14"/>
        <v>0.57149738688379</v>
      </c>
      <c r="AQ17" s="12">
        <f t="shared" si="15"/>
        <v>100</v>
      </c>
      <c r="AR17" s="12"/>
      <c r="AS17" s="12">
        <f t="shared" si="16"/>
        <v>70.32704590005628</v>
      </c>
      <c r="AT17" s="12"/>
      <c r="AU17" s="12"/>
      <c r="AV17" s="12"/>
      <c r="AW17" s="12">
        <f t="shared" si="17"/>
        <v>63.535419913961086</v>
      </c>
      <c r="AX17" s="12">
        <f t="shared" si="18"/>
        <v>6.791625986095181</v>
      </c>
      <c r="AY17" s="12">
        <f t="shared" si="19"/>
        <v>3.6499203429342733</v>
      </c>
      <c r="AZ17" s="12">
        <f t="shared" si="20"/>
        <v>14.155457084849697</v>
      </c>
      <c r="BA17" s="12">
        <f t="shared" si="21"/>
        <v>9.91513883303248</v>
      </c>
      <c r="BB17" s="12">
        <f t="shared" si="22"/>
        <v>4.240318251817219</v>
      </c>
      <c r="BC17" s="12">
        <f t="shared" si="23"/>
        <v>10.392616871486513</v>
      </c>
      <c r="BD17" s="12">
        <f t="shared" si="24"/>
        <v>1.4749598006732465</v>
      </c>
      <c r="BE17" s="12">
        <f t="shared" si="25"/>
        <v>100</v>
      </c>
    </row>
    <row r="18" spans="1:57" ht="12">
      <c r="A18" s="9">
        <v>1999</v>
      </c>
      <c r="B18" s="10">
        <v>11915734321</v>
      </c>
      <c r="C18" s="10">
        <v>9100470848</v>
      </c>
      <c r="D18" s="10"/>
      <c r="E18" s="10"/>
      <c r="F18" s="10">
        <v>11113228001</v>
      </c>
      <c r="G18" s="11">
        <f t="shared" si="0"/>
        <v>802506320</v>
      </c>
      <c r="H18" s="10">
        <v>296899549</v>
      </c>
      <c r="I18" s="10">
        <v>1054513492</v>
      </c>
      <c r="J18" s="10">
        <v>581537848</v>
      </c>
      <c r="K18" s="11">
        <f t="shared" si="1"/>
        <v>472975644</v>
      </c>
      <c r="L18" s="10">
        <v>1492549898</v>
      </c>
      <c r="M18" s="10">
        <v>82078460</v>
      </c>
      <c r="N18" s="11">
        <f t="shared" si="2"/>
        <v>14841775720</v>
      </c>
      <c r="O18" s="10"/>
      <c r="P18" s="10">
        <v>18456471401</v>
      </c>
      <c r="Q18" s="10">
        <v>13363146905</v>
      </c>
      <c r="R18" s="10"/>
      <c r="S18" s="10"/>
      <c r="T18" s="10">
        <v>16875538629</v>
      </c>
      <c r="U18" s="11">
        <f t="shared" si="3"/>
        <v>1580932772</v>
      </c>
      <c r="V18" s="10">
        <v>975437860</v>
      </c>
      <c r="W18" s="10">
        <v>3650015425</v>
      </c>
      <c r="X18" s="10">
        <v>2757993706</v>
      </c>
      <c r="Y18" s="11">
        <f t="shared" si="4"/>
        <v>892021719</v>
      </c>
      <c r="Z18" s="10">
        <v>2633089731</v>
      </c>
      <c r="AA18" s="10">
        <v>400738942</v>
      </c>
      <c r="AB18" s="11">
        <f t="shared" si="5"/>
        <v>26115753359</v>
      </c>
      <c r="AC18" s="5"/>
      <c r="AD18" s="9">
        <v>1999</v>
      </c>
      <c r="AE18" s="12">
        <f t="shared" si="6"/>
        <v>80.28509893828257</v>
      </c>
      <c r="AF18" s="12"/>
      <c r="AG18" s="12"/>
      <c r="AH18" s="12"/>
      <c r="AI18" s="12">
        <f t="shared" si="7"/>
        <v>74.87802140834398</v>
      </c>
      <c r="AJ18" s="12">
        <f t="shared" si="8"/>
        <v>5.40707752993858</v>
      </c>
      <c r="AK18" s="12">
        <f t="shared" si="9"/>
        <v>2.0004314483738876</v>
      </c>
      <c r="AL18" s="12">
        <f t="shared" si="10"/>
        <v>7.105035892565017</v>
      </c>
      <c r="AM18" s="12">
        <f t="shared" si="11"/>
        <v>3.9182498036023414</v>
      </c>
      <c r="AN18" s="12">
        <f t="shared" si="12"/>
        <v>3.1867860889626756</v>
      </c>
      <c r="AO18" s="12">
        <f t="shared" si="13"/>
        <v>10.05641054115053</v>
      </c>
      <c r="AP18" s="12">
        <f t="shared" si="14"/>
        <v>0.5530231796279967</v>
      </c>
      <c r="AQ18" s="12">
        <f t="shared" si="15"/>
        <v>100</v>
      </c>
      <c r="AR18" s="12"/>
      <c r="AS18" s="12">
        <f t="shared" si="16"/>
        <v>70.67179394478214</v>
      </c>
      <c r="AT18" s="12"/>
      <c r="AU18" s="12"/>
      <c r="AV18" s="12"/>
      <c r="AW18" s="12">
        <f t="shared" si="17"/>
        <v>64.61823404831766</v>
      </c>
      <c r="AX18" s="12">
        <f t="shared" si="18"/>
        <v>6.053559896464482</v>
      </c>
      <c r="AY18" s="12">
        <f t="shared" si="19"/>
        <v>3.735055414987081</v>
      </c>
      <c r="AZ18" s="12">
        <f t="shared" si="20"/>
        <v>13.976297657682286</v>
      </c>
      <c r="BA18" s="12">
        <f t="shared" si="21"/>
        <v>10.56065152740287</v>
      </c>
      <c r="BB18" s="12">
        <f t="shared" si="22"/>
        <v>3.4156461302794154</v>
      </c>
      <c r="BC18" s="12">
        <f t="shared" si="23"/>
        <v>10.082380909347139</v>
      </c>
      <c r="BD18" s="12">
        <f t="shared" si="24"/>
        <v>1.5344720732013557</v>
      </c>
      <c r="BE18" s="12">
        <f t="shared" si="25"/>
        <v>100</v>
      </c>
    </row>
    <row r="19" spans="1:57" ht="12">
      <c r="A19" s="9">
        <v>2000</v>
      </c>
      <c r="B19" s="10">
        <v>13459276539</v>
      </c>
      <c r="C19" s="10">
        <v>10331834243</v>
      </c>
      <c r="D19" s="10"/>
      <c r="E19" s="10"/>
      <c r="F19" s="10">
        <v>12680404840</v>
      </c>
      <c r="G19" s="11">
        <f t="shared" si="0"/>
        <v>778871699</v>
      </c>
      <c r="H19" s="10">
        <v>498840415</v>
      </c>
      <c r="I19" s="10">
        <v>1269267376</v>
      </c>
      <c r="J19" s="10">
        <v>706990152</v>
      </c>
      <c r="K19" s="11">
        <f t="shared" si="1"/>
        <v>562277224</v>
      </c>
      <c r="L19" s="10">
        <v>2030358996</v>
      </c>
      <c r="M19" s="10">
        <v>100231034</v>
      </c>
      <c r="N19" s="11">
        <f t="shared" si="2"/>
        <v>17357974360</v>
      </c>
      <c r="O19" s="10"/>
      <c r="P19" s="10">
        <v>20448481091</v>
      </c>
      <c r="Q19" s="10">
        <v>14529951552</v>
      </c>
      <c r="R19" s="10"/>
      <c r="S19" s="10"/>
      <c r="T19" s="10">
        <v>18536740114</v>
      </c>
      <c r="U19" s="11">
        <f t="shared" si="3"/>
        <v>1911740977</v>
      </c>
      <c r="V19" s="10">
        <v>1028130680</v>
      </c>
      <c r="W19" s="10">
        <v>4653862092</v>
      </c>
      <c r="X19" s="10">
        <v>3590378178</v>
      </c>
      <c r="Y19" s="11">
        <f t="shared" si="4"/>
        <v>1063483914</v>
      </c>
      <c r="Z19" s="10">
        <v>3362935963</v>
      </c>
      <c r="AA19" s="10">
        <v>452152482</v>
      </c>
      <c r="AB19" s="11">
        <f t="shared" si="5"/>
        <v>29945562308</v>
      </c>
      <c r="AC19" s="5"/>
      <c r="AD19" s="9">
        <v>2000</v>
      </c>
      <c r="AE19" s="12">
        <f t="shared" si="6"/>
        <v>77.5394424479378</v>
      </c>
      <c r="AF19" s="12"/>
      <c r="AG19" s="12"/>
      <c r="AH19" s="12"/>
      <c r="AI19" s="12">
        <f t="shared" si="7"/>
        <v>73.0523307444268</v>
      </c>
      <c r="AJ19" s="12">
        <f t="shared" si="8"/>
        <v>4.487111703511008</v>
      </c>
      <c r="AK19" s="12">
        <f t="shared" si="9"/>
        <v>2.8738400268036806</v>
      </c>
      <c r="AL19" s="12">
        <f t="shared" si="10"/>
        <v>7.312301249418368</v>
      </c>
      <c r="AM19" s="12">
        <f t="shared" si="11"/>
        <v>4.072999172237514</v>
      </c>
      <c r="AN19" s="12">
        <f t="shared" si="12"/>
        <v>3.2393020771808536</v>
      </c>
      <c r="AO19" s="12">
        <f t="shared" si="13"/>
        <v>11.696981190839828</v>
      </c>
      <c r="AP19" s="12">
        <f t="shared" si="14"/>
        <v>0.5774350850003215</v>
      </c>
      <c r="AQ19" s="12">
        <f t="shared" si="15"/>
        <v>100</v>
      </c>
      <c r="AR19" s="12"/>
      <c r="AS19" s="12">
        <f t="shared" si="16"/>
        <v>68.28551382899616</v>
      </c>
      <c r="AT19" s="12"/>
      <c r="AU19" s="12"/>
      <c r="AV19" s="12"/>
      <c r="AW19" s="12">
        <f t="shared" si="17"/>
        <v>61.901459466158975</v>
      </c>
      <c r="AX19" s="12">
        <f t="shared" si="18"/>
        <v>6.38405436283718</v>
      </c>
      <c r="AY19" s="12">
        <f t="shared" si="19"/>
        <v>3.4333323563115505</v>
      </c>
      <c r="AZ19" s="12">
        <f t="shared" si="20"/>
        <v>15.541074313894963</v>
      </c>
      <c r="BA19" s="12">
        <f t="shared" si="21"/>
        <v>11.989683616796954</v>
      </c>
      <c r="BB19" s="12">
        <f t="shared" si="22"/>
        <v>3.5513906970980096</v>
      </c>
      <c r="BC19" s="12">
        <f t="shared" si="23"/>
        <v>11.230164684874149</v>
      </c>
      <c r="BD19" s="12">
        <f t="shared" si="24"/>
        <v>1.509914815923182</v>
      </c>
      <c r="BE19" s="12">
        <f t="shared" si="25"/>
        <v>100</v>
      </c>
    </row>
    <row r="20" spans="1:57" ht="12">
      <c r="A20" s="9">
        <v>2001</v>
      </c>
      <c r="B20" s="10">
        <v>14199427612</v>
      </c>
      <c r="C20" s="10">
        <v>10662825841</v>
      </c>
      <c r="D20" s="10"/>
      <c r="E20" s="10"/>
      <c r="F20" s="10">
        <v>13230007800</v>
      </c>
      <c r="G20" s="11">
        <f t="shared" si="0"/>
        <v>969419812</v>
      </c>
      <c r="H20" s="10">
        <v>434578670</v>
      </c>
      <c r="I20" s="10">
        <v>1277830027</v>
      </c>
      <c r="J20" s="10">
        <v>716111572</v>
      </c>
      <c r="K20" s="11">
        <f t="shared" si="1"/>
        <v>561718455</v>
      </c>
      <c r="L20" s="10">
        <v>1866351362</v>
      </c>
      <c r="M20" s="10">
        <v>122668771</v>
      </c>
      <c r="N20" s="11">
        <f t="shared" si="2"/>
        <v>17900856442</v>
      </c>
      <c r="O20" s="11"/>
      <c r="P20" s="10">
        <v>21352450319</v>
      </c>
      <c r="Q20" s="10">
        <v>14821468736</v>
      </c>
      <c r="R20" s="10"/>
      <c r="S20" s="10"/>
      <c r="T20" s="10">
        <v>19277260153</v>
      </c>
      <c r="U20" s="11">
        <f t="shared" si="3"/>
        <v>2075190166</v>
      </c>
      <c r="V20" s="10">
        <v>1136751823</v>
      </c>
      <c r="W20" s="10">
        <v>4796858946</v>
      </c>
      <c r="X20" s="10">
        <v>3681544845</v>
      </c>
      <c r="Y20" s="11">
        <f t="shared" si="4"/>
        <v>1115314101</v>
      </c>
      <c r="Z20" s="10">
        <v>3703212076</v>
      </c>
      <c r="AA20" s="10">
        <v>440725247</v>
      </c>
      <c r="AB20" s="11">
        <f t="shared" si="5"/>
        <v>31429998411</v>
      </c>
      <c r="AC20" s="5"/>
      <c r="AD20" s="9">
        <v>2001</v>
      </c>
      <c r="AE20" s="12">
        <f t="shared" si="6"/>
        <v>79.32261597654346</v>
      </c>
      <c r="AF20" s="12">
        <f aca="true" t="shared" si="26" ref="AF20:AH35">C20*100/$N20</f>
        <v>59.56600945629772</v>
      </c>
      <c r="AG20" s="12">
        <f t="shared" si="26"/>
        <v>0</v>
      </c>
      <c r="AH20" s="12">
        <f t="shared" si="26"/>
        <v>0</v>
      </c>
      <c r="AI20" s="12">
        <f t="shared" si="7"/>
        <v>73.90712194618247</v>
      </c>
      <c r="AJ20" s="12">
        <f t="shared" si="8"/>
        <v>5.415494030360986</v>
      </c>
      <c r="AK20" s="12">
        <f t="shared" si="9"/>
        <v>2.4276976434511086</v>
      </c>
      <c r="AL20" s="12">
        <f t="shared" si="10"/>
        <v>7.138373692567486</v>
      </c>
      <c r="AM20" s="12">
        <f t="shared" si="11"/>
        <v>4.000431902910626</v>
      </c>
      <c r="AN20" s="12">
        <f t="shared" si="12"/>
        <v>3.1379417896568595</v>
      </c>
      <c r="AO20" s="12">
        <f t="shared" si="13"/>
        <v>10.42604507805035</v>
      </c>
      <c r="AP20" s="12">
        <f t="shared" si="14"/>
        <v>0.6852676093876022</v>
      </c>
      <c r="AQ20" s="12">
        <f t="shared" si="15"/>
        <v>100</v>
      </c>
      <c r="AR20" s="12"/>
      <c r="AS20" s="12">
        <f t="shared" si="16"/>
        <v>67.9365300620791</v>
      </c>
      <c r="AT20" s="12">
        <f aca="true" t="shared" si="27" ref="AT20:AT36">Q20*100/$AB20</f>
        <v>47.157077586146876</v>
      </c>
      <c r="AU20" s="12">
        <f aca="true" t="shared" si="28" ref="AU20:AV35">R20*100/$AB20</f>
        <v>0</v>
      </c>
      <c r="AV20" s="12">
        <f t="shared" si="28"/>
        <v>0</v>
      </c>
      <c r="AW20" s="12">
        <f t="shared" si="17"/>
        <v>61.33395204453229</v>
      </c>
      <c r="AX20" s="12">
        <f t="shared" si="18"/>
        <v>6.602578017546818</v>
      </c>
      <c r="AY20" s="12">
        <f t="shared" si="19"/>
        <v>3.616773402706107</v>
      </c>
      <c r="AZ20" s="12">
        <f t="shared" si="20"/>
        <v>15.262040052541574</v>
      </c>
      <c r="BA20" s="12">
        <f t="shared" si="21"/>
        <v>11.713474486564142</v>
      </c>
      <c r="BB20" s="12">
        <f t="shared" si="22"/>
        <v>3.548565565977432</v>
      </c>
      <c r="BC20" s="12">
        <f t="shared" si="23"/>
        <v>11.782412546046883</v>
      </c>
      <c r="BD20" s="12">
        <f t="shared" si="24"/>
        <v>1.402243936626332</v>
      </c>
      <c r="BE20" s="12">
        <f t="shared" si="25"/>
        <v>100</v>
      </c>
    </row>
    <row r="21" spans="1:57" ht="12">
      <c r="A21" s="9">
        <v>2002</v>
      </c>
      <c r="B21" s="10">
        <v>15420264046</v>
      </c>
      <c r="C21" s="10">
        <v>11485975926</v>
      </c>
      <c r="D21" s="10"/>
      <c r="E21" s="10"/>
      <c r="F21" s="10">
        <v>14363855019</v>
      </c>
      <c r="G21" s="11">
        <f t="shared" si="0"/>
        <v>1056409027</v>
      </c>
      <c r="H21" s="10">
        <v>528464538</v>
      </c>
      <c r="I21" s="10">
        <v>1374841613</v>
      </c>
      <c r="J21" s="10">
        <v>703168267</v>
      </c>
      <c r="K21" s="11">
        <f t="shared" si="1"/>
        <v>671673346</v>
      </c>
      <c r="L21" s="10">
        <v>1838959502</v>
      </c>
      <c r="M21" s="10">
        <v>97106260</v>
      </c>
      <c r="N21" s="11">
        <f t="shared" si="2"/>
        <v>19259635959</v>
      </c>
      <c r="O21" s="11"/>
      <c r="P21" s="10">
        <v>21847020956</v>
      </c>
      <c r="Q21" s="10">
        <v>14802477886</v>
      </c>
      <c r="R21" s="10"/>
      <c r="S21" s="10"/>
      <c r="T21" s="10">
        <v>19544538194</v>
      </c>
      <c r="U21" s="11">
        <f t="shared" si="3"/>
        <v>2302482762</v>
      </c>
      <c r="V21" s="10">
        <v>1190512489</v>
      </c>
      <c r="W21" s="10">
        <v>4637869752</v>
      </c>
      <c r="X21" s="10">
        <v>3707235486</v>
      </c>
      <c r="Y21" s="11">
        <f t="shared" si="4"/>
        <v>930634266</v>
      </c>
      <c r="Z21" s="10">
        <v>3759967994</v>
      </c>
      <c r="AA21" s="10">
        <v>474804861</v>
      </c>
      <c r="AB21" s="11">
        <f t="shared" si="5"/>
        <v>31910176052</v>
      </c>
      <c r="AC21" s="5"/>
      <c r="AD21" s="9">
        <v>2002</v>
      </c>
      <c r="AE21" s="12">
        <f t="shared" si="6"/>
        <v>80.0651895956223</v>
      </c>
      <c r="AF21" s="12">
        <f t="shared" si="26"/>
        <v>59.637554678870345</v>
      </c>
      <c r="AG21" s="12">
        <f t="shared" si="26"/>
        <v>0</v>
      </c>
      <c r="AH21" s="12">
        <f t="shared" si="26"/>
        <v>0</v>
      </c>
      <c r="AI21" s="12">
        <f t="shared" si="7"/>
        <v>74.58009616369614</v>
      </c>
      <c r="AJ21" s="12">
        <f t="shared" si="8"/>
        <v>5.485093431926171</v>
      </c>
      <c r="AK21" s="12">
        <f t="shared" si="9"/>
        <v>2.743896816767449</v>
      </c>
      <c r="AL21" s="12">
        <f t="shared" si="10"/>
        <v>7.138461058800742</v>
      </c>
      <c r="AM21" s="12">
        <f t="shared" si="11"/>
        <v>3.6509945904320715</v>
      </c>
      <c r="AN21" s="12">
        <f t="shared" si="12"/>
        <v>3.4874664683686714</v>
      </c>
      <c r="AO21" s="12">
        <f t="shared" si="13"/>
        <v>9.548256809810868</v>
      </c>
      <c r="AP21" s="12">
        <f t="shared" si="14"/>
        <v>0.5041957189986366</v>
      </c>
      <c r="AQ21" s="12">
        <f t="shared" si="15"/>
        <v>100</v>
      </c>
      <c r="AR21" s="12"/>
      <c r="AS21" s="12">
        <f t="shared" si="16"/>
        <v>68.46411915872434</v>
      </c>
      <c r="AT21" s="12">
        <f t="shared" si="27"/>
        <v>46.38795430610681</v>
      </c>
      <c r="AU21" s="12">
        <f t="shared" si="28"/>
        <v>0</v>
      </c>
      <c r="AV21" s="12">
        <f t="shared" si="28"/>
        <v>0</v>
      </c>
      <c r="AW21" s="12">
        <f t="shared" si="17"/>
        <v>61.248606595434396</v>
      </c>
      <c r="AX21" s="12">
        <f t="shared" si="18"/>
        <v>7.215512563289947</v>
      </c>
      <c r="AY21" s="12">
        <f t="shared" si="19"/>
        <v>3.7308239448756773</v>
      </c>
      <c r="AZ21" s="12">
        <f t="shared" si="20"/>
        <v>14.534140283156843</v>
      </c>
      <c r="BA21" s="12">
        <f t="shared" si="21"/>
        <v>11.617721820019998</v>
      </c>
      <c r="BB21" s="12">
        <f t="shared" si="22"/>
        <v>2.916418463136845</v>
      </c>
      <c r="BC21" s="12">
        <f t="shared" si="23"/>
        <v>11.78297477228848</v>
      </c>
      <c r="BD21" s="12">
        <f t="shared" si="24"/>
        <v>1.4879418409546543</v>
      </c>
      <c r="BE21" s="12">
        <f t="shared" si="25"/>
        <v>100</v>
      </c>
    </row>
    <row r="22" spans="1:57" ht="12">
      <c r="A22" s="9">
        <v>2003</v>
      </c>
      <c r="B22" s="10">
        <v>15556930559</v>
      </c>
      <c r="C22" s="10">
        <v>11317219367</v>
      </c>
      <c r="D22" s="10"/>
      <c r="E22" s="10"/>
      <c r="F22" s="10">
        <v>14422952405</v>
      </c>
      <c r="G22" s="11">
        <f t="shared" si="0"/>
        <v>1133978154</v>
      </c>
      <c r="H22" s="10">
        <v>549291838</v>
      </c>
      <c r="I22" s="10">
        <v>1308037795</v>
      </c>
      <c r="J22" s="10">
        <v>662485676</v>
      </c>
      <c r="K22" s="11">
        <f t="shared" si="1"/>
        <v>645552119</v>
      </c>
      <c r="L22" s="10">
        <v>1894402579</v>
      </c>
      <c r="M22" s="10">
        <v>96800723</v>
      </c>
      <c r="N22" s="11">
        <f t="shared" si="2"/>
        <v>19405463494</v>
      </c>
      <c r="O22" s="11"/>
      <c r="P22" s="10">
        <v>22065851867</v>
      </c>
      <c r="Q22" s="10">
        <v>14858445632</v>
      </c>
      <c r="R22" s="10"/>
      <c r="S22" s="10"/>
      <c r="T22" s="10">
        <v>19535143245</v>
      </c>
      <c r="U22" s="11">
        <f t="shared" si="3"/>
        <v>2530708622</v>
      </c>
      <c r="V22" s="10">
        <v>1157852774</v>
      </c>
      <c r="W22" s="10">
        <v>4290639448</v>
      </c>
      <c r="X22" s="10">
        <v>3524123139</v>
      </c>
      <c r="Y22" s="11">
        <f t="shared" si="4"/>
        <v>766516309</v>
      </c>
      <c r="Z22" s="10">
        <v>3756348592</v>
      </c>
      <c r="AA22" s="10">
        <v>480338578</v>
      </c>
      <c r="AB22" s="11">
        <f t="shared" si="5"/>
        <v>31751031259</v>
      </c>
      <c r="AC22" s="5"/>
      <c r="AD22" s="9">
        <v>2003</v>
      </c>
      <c r="AE22" s="12">
        <f t="shared" si="6"/>
        <v>80.16778658139275</v>
      </c>
      <c r="AF22" s="12">
        <f t="shared" si="26"/>
        <v>58.31975809544145</v>
      </c>
      <c r="AG22" s="12">
        <f t="shared" si="26"/>
        <v>0</v>
      </c>
      <c r="AH22" s="12">
        <f t="shared" si="26"/>
        <v>0</v>
      </c>
      <c r="AI22" s="12">
        <f t="shared" si="7"/>
        <v>74.32418406012025</v>
      </c>
      <c r="AJ22" s="12">
        <f t="shared" si="8"/>
        <v>5.843602521272508</v>
      </c>
      <c r="AK22" s="12">
        <f t="shared" si="9"/>
        <v>2.830604062458164</v>
      </c>
      <c r="AL22" s="12">
        <f t="shared" si="10"/>
        <v>6.740564560101509</v>
      </c>
      <c r="AM22" s="12">
        <f t="shared" si="11"/>
        <v>3.413913180712405</v>
      </c>
      <c r="AN22" s="12">
        <f t="shared" si="12"/>
        <v>3.3266513793891037</v>
      </c>
      <c r="AO22" s="12">
        <f t="shared" si="13"/>
        <v>9.762212479932431</v>
      </c>
      <c r="AP22" s="12">
        <f t="shared" si="14"/>
        <v>0.49883231611514944</v>
      </c>
      <c r="AQ22" s="12">
        <f t="shared" si="15"/>
        <v>100</v>
      </c>
      <c r="AR22" s="12"/>
      <c r="AS22" s="12">
        <f t="shared" si="16"/>
        <v>69.49648875025221</v>
      </c>
      <c r="AT22" s="12">
        <f t="shared" si="27"/>
        <v>46.796733973131325</v>
      </c>
      <c r="AU22" s="12">
        <f t="shared" si="28"/>
        <v>0</v>
      </c>
      <c r="AV22" s="12">
        <f t="shared" si="28"/>
        <v>0</v>
      </c>
      <c r="AW22" s="12">
        <f t="shared" si="17"/>
        <v>61.526011818789854</v>
      </c>
      <c r="AX22" s="12">
        <f t="shared" si="18"/>
        <v>7.9704769314623665</v>
      </c>
      <c r="AY22" s="12">
        <f t="shared" si="19"/>
        <v>3.64666194478896</v>
      </c>
      <c r="AZ22" s="12">
        <f t="shared" si="20"/>
        <v>13.513386110203257</v>
      </c>
      <c r="BA22" s="12">
        <f t="shared" si="21"/>
        <v>11.099239927840355</v>
      </c>
      <c r="BB22" s="12">
        <f t="shared" si="22"/>
        <v>2.4141461823629013</v>
      </c>
      <c r="BC22" s="12">
        <f t="shared" si="23"/>
        <v>11.83063492129958</v>
      </c>
      <c r="BD22" s="12">
        <f t="shared" si="24"/>
        <v>1.5128282734559857</v>
      </c>
      <c r="BE22" s="12">
        <f t="shared" si="25"/>
        <v>100</v>
      </c>
    </row>
    <row r="23" spans="1:57" ht="12">
      <c r="A23" s="9">
        <v>2004</v>
      </c>
      <c r="B23" s="10">
        <v>15943364949</v>
      </c>
      <c r="C23" s="10">
        <v>11793114601</v>
      </c>
      <c r="D23" s="10"/>
      <c r="E23" s="10"/>
      <c r="F23" s="10">
        <v>14661001800</v>
      </c>
      <c r="G23" s="11">
        <f t="shared" si="0"/>
        <v>1282363149</v>
      </c>
      <c r="H23" s="10">
        <v>574253325</v>
      </c>
      <c r="I23" s="10">
        <v>1326221081</v>
      </c>
      <c r="J23" s="10">
        <v>582302580</v>
      </c>
      <c r="K23" s="11">
        <f t="shared" si="1"/>
        <v>743918501</v>
      </c>
      <c r="L23" s="10">
        <v>2325732031</v>
      </c>
      <c r="M23" s="10">
        <v>71965699</v>
      </c>
      <c r="N23" s="11">
        <f t="shared" si="2"/>
        <v>20241537085</v>
      </c>
      <c r="O23" s="11"/>
      <c r="P23" s="10">
        <v>24037701794</v>
      </c>
      <c r="Q23" s="10">
        <v>15888580169</v>
      </c>
      <c r="R23" s="10"/>
      <c r="S23" s="10"/>
      <c r="T23" s="10">
        <v>20990892107</v>
      </c>
      <c r="U23" s="11">
        <f t="shared" si="3"/>
        <v>3046809687</v>
      </c>
      <c r="V23" s="10">
        <v>1275820595</v>
      </c>
      <c r="W23" s="10">
        <v>4637343688</v>
      </c>
      <c r="X23" s="10">
        <v>3764723829</v>
      </c>
      <c r="Y23" s="11">
        <f t="shared" si="4"/>
        <v>872619859</v>
      </c>
      <c r="Z23" s="10">
        <v>3978530292</v>
      </c>
      <c r="AA23" s="10">
        <v>551162381</v>
      </c>
      <c r="AB23" s="11">
        <f t="shared" si="5"/>
        <v>34480558750</v>
      </c>
      <c r="AC23" s="5"/>
      <c r="AD23" s="9">
        <v>2004</v>
      </c>
      <c r="AE23" s="12">
        <f t="shared" si="6"/>
        <v>78.76558426392845</v>
      </c>
      <c r="AF23" s="12">
        <f t="shared" si="26"/>
        <v>58.261951903540435</v>
      </c>
      <c r="AG23" s="12">
        <f t="shared" si="26"/>
        <v>0</v>
      </c>
      <c r="AH23" s="12">
        <f t="shared" si="26"/>
        <v>0</v>
      </c>
      <c r="AI23" s="12">
        <f t="shared" si="7"/>
        <v>72.4302790763086</v>
      </c>
      <c r="AJ23" s="12">
        <f t="shared" si="8"/>
        <v>6.335305187619846</v>
      </c>
      <c r="AK23" s="12">
        <f t="shared" si="9"/>
        <v>2.837004534727507</v>
      </c>
      <c r="AL23" s="12">
        <f t="shared" si="10"/>
        <v>6.551978120193238</v>
      </c>
      <c r="AM23" s="12">
        <f t="shared" si="11"/>
        <v>2.876770561221438</v>
      </c>
      <c r="AN23" s="12">
        <f t="shared" si="12"/>
        <v>3.6752075589717994</v>
      </c>
      <c r="AO23" s="12">
        <f t="shared" si="13"/>
        <v>11.489898327550849</v>
      </c>
      <c r="AP23" s="12">
        <f t="shared" si="14"/>
        <v>0.35553475359996356</v>
      </c>
      <c r="AQ23" s="12">
        <f t="shared" si="15"/>
        <v>100</v>
      </c>
      <c r="AR23" s="12"/>
      <c r="AS23" s="12">
        <f t="shared" si="16"/>
        <v>69.71378268050833</v>
      </c>
      <c r="AT23" s="12">
        <f t="shared" si="27"/>
        <v>46.07982220995766</v>
      </c>
      <c r="AU23" s="12">
        <f t="shared" si="28"/>
        <v>0</v>
      </c>
      <c r="AV23" s="12">
        <f t="shared" si="28"/>
        <v>0</v>
      </c>
      <c r="AW23" s="12">
        <f t="shared" si="17"/>
        <v>60.87747086465065</v>
      </c>
      <c r="AX23" s="12">
        <f t="shared" si="18"/>
        <v>8.836311815857682</v>
      </c>
      <c r="AY23" s="12">
        <f t="shared" si="19"/>
        <v>3.700115779011267</v>
      </c>
      <c r="AZ23" s="12">
        <f t="shared" si="20"/>
        <v>13.449154700835583</v>
      </c>
      <c r="BA23" s="12">
        <f t="shared" si="21"/>
        <v>10.91839565679892</v>
      </c>
      <c r="BB23" s="12">
        <f t="shared" si="22"/>
        <v>2.530759044036663</v>
      </c>
      <c r="BC23" s="12">
        <f t="shared" si="23"/>
        <v>11.538473958169254</v>
      </c>
      <c r="BD23" s="12">
        <f t="shared" si="24"/>
        <v>1.5984728814755649</v>
      </c>
      <c r="BE23" s="12">
        <f t="shared" si="25"/>
        <v>100</v>
      </c>
    </row>
    <row r="24" spans="1:57" ht="12">
      <c r="A24" s="9">
        <v>2005</v>
      </c>
      <c r="B24" s="10">
        <v>17966221671</v>
      </c>
      <c r="C24" s="10">
        <v>13464754856</v>
      </c>
      <c r="D24" s="10"/>
      <c r="E24" s="10"/>
      <c r="F24" s="10">
        <v>16703967174</v>
      </c>
      <c r="G24" s="11">
        <f t="shared" si="0"/>
        <v>1262254497</v>
      </c>
      <c r="H24" s="10">
        <v>557672938</v>
      </c>
      <c r="I24" s="10">
        <v>1172564070</v>
      </c>
      <c r="J24" s="10">
        <v>566994689</v>
      </c>
      <c r="K24" s="11">
        <f t="shared" si="1"/>
        <v>605569381</v>
      </c>
      <c r="L24" s="10">
        <v>2700103956</v>
      </c>
      <c r="M24" s="10">
        <v>86757736</v>
      </c>
      <c r="N24" s="11">
        <f t="shared" si="2"/>
        <v>22483320371</v>
      </c>
      <c r="O24" s="11"/>
      <c r="P24" s="10">
        <v>25458948615</v>
      </c>
      <c r="Q24" s="10">
        <v>16376126700</v>
      </c>
      <c r="R24" s="10"/>
      <c r="S24" s="10"/>
      <c r="T24" s="10">
        <v>22000303710</v>
      </c>
      <c r="U24" s="11">
        <f t="shared" si="3"/>
        <v>3458644905</v>
      </c>
      <c r="V24" s="10">
        <v>1371090774</v>
      </c>
      <c r="W24" s="10">
        <v>5490779303</v>
      </c>
      <c r="X24" s="10">
        <v>4443372680</v>
      </c>
      <c r="Y24" s="11">
        <f t="shared" si="4"/>
        <v>1047406623</v>
      </c>
      <c r="Z24" s="10">
        <v>4449188260</v>
      </c>
      <c r="AA24" s="10">
        <v>563066734</v>
      </c>
      <c r="AB24" s="11">
        <f t="shared" si="5"/>
        <v>37333073686</v>
      </c>
      <c r="AC24" s="5"/>
      <c r="AD24" s="9">
        <v>2005</v>
      </c>
      <c r="AE24" s="12">
        <f t="shared" si="6"/>
        <v>79.90911206413108</v>
      </c>
      <c r="AF24" s="12">
        <f t="shared" si="26"/>
        <v>59.88775071393569</v>
      </c>
      <c r="AG24" s="12">
        <f t="shared" si="26"/>
        <v>0</v>
      </c>
      <c r="AH24" s="12">
        <f t="shared" si="26"/>
        <v>0</v>
      </c>
      <c r="AI24" s="12">
        <f t="shared" si="7"/>
        <v>74.29493018987324</v>
      </c>
      <c r="AJ24" s="12">
        <f t="shared" si="8"/>
        <v>5.614181874257829</v>
      </c>
      <c r="AK24" s="12">
        <f t="shared" si="9"/>
        <v>2.48038514239788</v>
      </c>
      <c r="AL24" s="12">
        <f t="shared" si="10"/>
        <v>5.215262028256404</v>
      </c>
      <c r="AM24" s="12">
        <f t="shared" si="11"/>
        <v>2.5218458823872623</v>
      </c>
      <c r="AN24" s="12">
        <f t="shared" si="12"/>
        <v>2.6934161458691426</v>
      </c>
      <c r="AO24" s="12">
        <f t="shared" si="13"/>
        <v>12.009364771062533</v>
      </c>
      <c r="AP24" s="12">
        <f t="shared" si="14"/>
        <v>0.3858759941521095</v>
      </c>
      <c r="AQ24" s="12">
        <f t="shared" si="15"/>
        <v>100</v>
      </c>
      <c r="AR24" s="12"/>
      <c r="AS24" s="12">
        <f t="shared" si="16"/>
        <v>68.19408664051997</v>
      </c>
      <c r="AT24" s="12">
        <f t="shared" si="27"/>
        <v>43.864930162825274</v>
      </c>
      <c r="AU24" s="12">
        <f t="shared" si="28"/>
        <v>0</v>
      </c>
      <c r="AV24" s="12">
        <f t="shared" si="28"/>
        <v>0</v>
      </c>
      <c r="AW24" s="12">
        <f t="shared" si="17"/>
        <v>58.92979478475187</v>
      </c>
      <c r="AX24" s="12">
        <f t="shared" si="18"/>
        <v>9.264291855768096</v>
      </c>
      <c r="AY24" s="12">
        <f t="shared" si="19"/>
        <v>3.672590115488301</v>
      </c>
      <c r="AZ24" s="12">
        <f t="shared" si="20"/>
        <v>14.707546850231774</v>
      </c>
      <c r="BA24" s="12">
        <f t="shared" si="21"/>
        <v>11.9019738834584</v>
      </c>
      <c r="BB24" s="12">
        <f t="shared" si="22"/>
        <v>2.805572966773374</v>
      </c>
      <c r="BC24" s="12">
        <f t="shared" si="23"/>
        <v>11.917551438226361</v>
      </c>
      <c r="BD24" s="12">
        <f t="shared" si="24"/>
        <v>1.508224955533601</v>
      </c>
      <c r="BE24" s="12">
        <f t="shared" si="25"/>
        <v>100</v>
      </c>
    </row>
    <row r="25" spans="1:57" ht="12">
      <c r="A25" s="9">
        <v>2006</v>
      </c>
      <c r="B25" s="10">
        <v>19219903826</v>
      </c>
      <c r="C25" s="10">
        <v>13954768239</v>
      </c>
      <c r="D25" s="10"/>
      <c r="E25" s="10"/>
      <c r="F25" s="10">
        <v>17772378786</v>
      </c>
      <c r="G25" s="11">
        <f t="shared" si="0"/>
        <v>1447525040</v>
      </c>
      <c r="H25" s="10">
        <v>795159865</v>
      </c>
      <c r="I25" s="10">
        <v>1384011868</v>
      </c>
      <c r="J25" s="10">
        <v>667112404</v>
      </c>
      <c r="K25" s="11">
        <f t="shared" si="1"/>
        <v>716899464</v>
      </c>
      <c r="L25" s="10">
        <v>3820354406</v>
      </c>
      <c r="M25" s="10">
        <v>101606106</v>
      </c>
      <c r="N25" s="11">
        <f t="shared" si="2"/>
        <v>25321036071</v>
      </c>
      <c r="O25" s="11"/>
      <c r="P25" s="10">
        <v>28801613132</v>
      </c>
      <c r="Q25" s="10">
        <v>18293849208</v>
      </c>
      <c r="R25" s="10"/>
      <c r="S25" s="10"/>
      <c r="T25" s="10">
        <v>24595433709</v>
      </c>
      <c r="U25" s="11">
        <f t="shared" si="3"/>
        <v>4206179423</v>
      </c>
      <c r="V25" s="10">
        <v>1535654822</v>
      </c>
      <c r="W25" s="10">
        <v>5704489994</v>
      </c>
      <c r="X25" s="10">
        <v>4479238771</v>
      </c>
      <c r="Y25" s="11">
        <f t="shared" si="4"/>
        <v>1225251223</v>
      </c>
      <c r="Z25" s="10">
        <v>4746446210</v>
      </c>
      <c r="AA25" s="10">
        <v>576212750</v>
      </c>
      <c r="AB25" s="11">
        <f t="shared" si="5"/>
        <v>41364416908</v>
      </c>
      <c r="AC25" s="5"/>
      <c r="AD25" s="9">
        <v>2006</v>
      </c>
      <c r="AE25" s="12">
        <f t="shared" si="6"/>
        <v>75.90488703585244</v>
      </c>
      <c r="AF25" s="12">
        <f t="shared" si="26"/>
        <v>55.11136353137736</v>
      </c>
      <c r="AG25" s="12">
        <f t="shared" si="26"/>
        <v>0</v>
      </c>
      <c r="AH25" s="12">
        <f t="shared" si="26"/>
        <v>0</v>
      </c>
      <c r="AI25" s="12">
        <f t="shared" si="7"/>
        <v>70.1881974188038</v>
      </c>
      <c r="AJ25" s="12">
        <f t="shared" si="8"/>
        <v>5.716689617048648</v>
      </c>
      <c r="AK25" s="12">
        <f t="shared" si="9"/>
        <v>3.140313306179011</v>
      </c>
      <c r="AL25" s="12">
        <f t="shared" si="10"/>
        <v>5.4658579693154765</v>
      </c>
      <c r="AM25" s="12">
        <f t="shared" si="11"/>
        <v>2.6346173281749676</v>
      </c>
      <c r="AN25" s="12">
        <f t="shared" si="12"/>
        <v>2.8312406411405093</v>
      </c>
      <c r="AO25" s="12">
        <f t="shared" si="13"/>
        <v>15.087670169924145</v>
      </c>
      <c r="AP25" s="12">
        <f t="shared" si="14"/>
        <v>0.4012715187289225</v>
      </c>
      <c r="AQ25" s="12">
        <f t="shared" si="15"/>
        <v>100</v>
      </c>
      <c r="AR25" s="12"/>
      <c r="AS25" s="12">
        <f t="shared" si="16"/>
        <v>69.62895958634844</v>
      </c>
      <c r="AT25" s="12">
        <f t="shared" si="27"/>
        <v>44.226053636119104</v>
      </c>
      <c r="AU25" s="12">
        <f t="shared" si="28"/>
        <v>0</v>
      </c>
      <c r="AV25" s="12">
        <f t="shared" si="28"/>
        <v>0</v>
      </c>
      <c r="AW25" s="12">
        <f t="shared" si="17"/>
        <v>59.46036605255076</v>
      </c>
      <c r="AX25" s="12">
        <f t="shared" si="18"/>
        <v>10.168593533797674</v>
      </c>
      <c r="AY25" s="12">
        <f t="shared" si="19"/>
        <v>3.712502041103352</v>
      </c>
      <c r="AZ25" s="12">
        <f t="shared" si="20"/>
        <v>13.790814473917399</v>
      </c>
      <c r="BA25" s="12">
        <f t="shared" si="21"/>
        <v>10.828724555606396</v>
      </c>
      <c r="BB25" s="12">
        <f t="shared" si="22"/>
        <v>2.962089918311003</v>
      </c>
      <c r="BC25" s="12">
        <f t="shared" si="23"/>
        <v>11.47470837206948</v>
      </c>
      <c r="BD25" s="12">
        <f t="shared" si="24"/>
        <v>1.39301552656133</v>
      </c>
      <c r="BE25" s="12">
        <f t="shared" si="25"/>
        <v>100</v>
      </c>
    </row>
    <row r="26" spans="1:57" ht="12">
      <c r="A26" s="9">
        <v>2007</v>
      </c>
      <c r="B26" s="10">
        <v>21593488313</v>
      </c>
      <c r="C26" s="10">
        <v>15768615965</v>
      </c>
      <c r="D26" s="10"/>
      <c r="E26" s="10"/>
      <c r="F26" s="10">
        <v>20079741015</v>
      </c>
      <c r="G26" s="11">
        <f t="shared" si="0"/>
        <v>1513747298</v>
      </c>
      <c r="H26" s="10">
        <v>705485753</v>
      </c>
      <c r="I26" s="10">
        <v>1628004496</v>
      </c>
      <c r="J26" s="10">
        <v>797848077</v>
      </c>
      <c r="K26" s="11">
        <f t="shared" si="1"/>
        <v>830156419</v>
      </c>
      <c r="L26" s="10">
        <v>4849027678</v>
      </c>
      <c r="M26" s="10">
        <v>151398888</v>
      </c>
      <c r="N26" s="11">
        <f t="shared" si="2"/>
        <v>28927405128</v>
      </c>
      <c r="O26" s="11"/>
      <c r="P26" s="10">
        <v>32519004364</v>
      </c>
      <c r="Q26" s="10">
        <v>20362891475</v>
      </c>
      <c r="R26" s="10"/>
      <c r="S26" s="10"/>
      <c r="T26" s="10">
        <v>27692468900</v>
      </c>
      <c r="U26" s="11">
        <f t="shared" si="3"/>
        <v>4826535464</v>
      </c>
      <c r="V26" s="10">
        <v>1854588813</v>
      </c>
      <c r="W26" s="10">
        <v>5865155053</v>
      </c>
      <c r="X26" s="10">
        <v>4385862363</v>
      </c>
      <c r="Y26" s="11">
        <f t="shared" si="4"/>
        <v>1479292690</v>
      </c>
      <c r="Z26" s="10">
        <v>5473066885</v>
      </c>
      <c r="AA26" s="10">
        <v>632407537</v>
      </c>
      <c r="AB26" s="11">
        <f t="shared" si="5"/>
        <v>46344222652</v>
      </c>
      <c r="AC26" s="5"/>
      <c r="AD26" s="9">
        <v>2007</v>
      </c>
      <c r="AE26" s="12">
        <f t="shared" si="6"/>
        <v>74.64716664855221</v>
      </c>
      <c r="AF26" s="12">
        <f t="shared" si="26"/>
        <v>54.51099362430169</v>
      </c>
      <c r="AG26" s="12">
        <f t="shared" si="26"/>
        <v>0</v>
      </c>
      <c r="AH26" s="12">
        <f t="shared" si="26"/>
        <v>0</v>
      </c>
      <c r="AI26" s="12">
        <f t="shared" si="7"/>
        <v>69.4142489661612</v>
      </c>
      <c r="AJ26" s="12">
        <f t="shared" si="8"/>
        <v>5.232917682391024</v>
      </c>
      <c r="AK26" s="12">
        <f t="shared" si="9"/>
        <v>2.4388145078285364</v>
      </c>
      <c r="AL26" s="12">
        <f t="shared" si="10"/>
        <v>5.62789676017013</v>
      </c>
      <c r="AM26" s="12">
        <f t="shared" si="11"/>
        <v>2.7581045498883365</v>
      </c>
      <c r="AN26" s="12">
        <f t="shared" si="12"/>
        <v>2.869792210281793</v>
      </c>
      <c r="AO26" s="12">
        <f t="shared" si="13"/>
        <v>16.762746802015887</v>
      </c>
      <c r="AP26" s="12">
        <f t="shared" si="14"/>
        <v>0.5233752814332279</v>
      </c>
      <c r="AQ26" s="12">
        <f t="shared" si="15"/>
        <v>100</v>
      </c>
      <c r="AR26" s="12"/>
      <c r="AS26" s="12">
        <f t="shared" si="16"/>
        <v>70.16841043636889</v>
      </c>
      <c r="AT26" s="12">
        <f t="shared" si="27"/>
        <v>43.938360187645166</v>
      </c>
      <c r="AU26" s="12">
        <f t="shared" si="28"/>
        <v>0</v>
      </c>
      <c r="AV26" s="12">
        <f t="shared" si="28"/>
        <v>0</v>
      </c>
      <c r="AW26" s="12">
        <f t="shared" si="17"/>
        <v>59.75387505783296</v>
      </c>
      <c r="AX26" s="12">
        <f t="shared" si="18"/>
        <v>10.414535378535925</v>
      </c>
      <c r="AY26" s="12">
        <f t="shared" si="19"/>
        <v>4.001769167488592</v>
      </c>
      <c r="AZ26" s="12">
        <f t="shared" si="20"/>
        <v>12.655633685004505</v>
      </c>
      <c r="BA26" s="12">
        <f t="shared" si="21"/>
        <v>9.463665829360343</v>
      </c>
      <c r="BB26" s="12">
        <f t="shared" si="22"/>
        <v>3.1919678556441613</v>
      </c>
      <c r="BC26" s="12">
        <f t="shared" si="23"/>
        <v>11.809599065017025</v>
      </c>
      <c r="BD26" s="12">
        <f t="shared" si="24"/>
        <v>1.3645876461209956</v>
      </c>
      <c r="BE26" s="12">
        <f t="shared" si="25"/>
        <v>100</v>
      </c>
    </row>
    <row r="27" spans="1:57" ht="12">
      <c r="A27" s="9">
        <v>2008</v>
      </c>
      <c r="B27" s="10">
        <v>20948418508</v>
      </c>
      <c r="C27" s="10">
        <v>15222888575</v>
      </c>
      <c r="D27" s="10"/>
      <c r="E27" s="10"/>
      <c r="F27" s="10">
        <v>19215362489</v>
      </c>
      <c r="G27" s="11">
        <f t="shared" si="0"/>
        <v>1733056019</v>
      </c>
      <c r="H27" s="10">
        <v>838532970</v>
      </c>
      <c r="I27" s="10">
        <v>1681765383</v>
      </c>
      <c r="J27" s="10">
        <v>759325764</v>
      </c>
      <c r="K27" s="11">
        <f t="shared" si="1"/>
        <v>922439619</v>
      </c>
      <c r="L27" s="10">
        <v>5138594503</v>
      </c>
      <c r="M27" s="10">
        <v>114666516</v>
      </c>
      <c r="N27" s="11">
        <f t="shared" si="2"/>
        <v>28721977880</v>
      </c>
      <c r="O27" s="11"/>
      <c r="P27" s="10">
        <v>32881469126</v>
      </c>
      <c r="Q27" s="10">
        <v>20260090165</v>
      </c>
      <c r="R27" s="10"/>
      <c r="S27" s="10"/>
      <c r="T27" s="10">
        <v>27582230386</v>
      </c>
      <c r="U27" s="11">
        <f t="shared" si="3"/>
        <v>5299238740</v>
      </c>
      <c r="V27" s="10">
        <v>2156468024</v>
      </c>
      <c r="W27" s="10">
        <v>5521727790</v>
      </c>
      <c r="X27" s="10">
        <v>3974336629</v>
      </c>
      <c r="Y27" s="11">
        <f t="shared" si="4"/>
        <v>1547391161</v>
      </c>
      <c r="Z27" s="10">
        <v>6251533662</v>
      </c>
      <c r="AA27" s="10">
        <v>716688162</v>
      </c>
      <c r="AB27" s="11">
        <f t="shared" si="5"/>
        <v>47527886764</v>
      </c>
      <c r="AC27" s="5"/>
      <c r="AD27" s="9">
        <v>2008</v>
      </c>
      <c r="AE27" s="12">
        <f t="shared" si="6"/>
        <v>72.9351529881479</v>
      </c>
      <c r="AF27" s="12">
        <f t="shared" si="26"/>
        <v>53.00083663667246</v>
      </c>
      <c r="AG27" s="12">
        <f t="shared" si="26"/>
        <v>0</v>
      </c>
      <c r="AH27" s="12">
        <f t="shared" si="26"/>
        <v>0</v>
      </c>
      <c r="AI27" s="12">
        <f t="shared" si="7"/>
        <v>66.90125091413098</v>
      </c>
      <c r="AJ27" s="12">
        <f t="shared" si="8"/>
        <v>6.0339020740169165</v>
      </c>
      <c r="AK27" s="12">
        <f t="shared" si="9"/>
        <v>2.919481985200944</v>
      </c>
      <c r="AL27" s="12">
        <f t="shared" si="10"/>
        <v>5.8553258066919724</v>
      </c>
      <c r="AM27" s="12">
        <f t="shared" si="11"/>
        <v>2.6437098697466164</v>
      </c>
      <c r="AN27" s="12">
        <f t="shared" si="12"/>
        <v>3.2116159369453565</v>
      </c>
      <c r="AO27" s="12">
        <f t="shared" si="13"/>
        <v>17.89081004264042</v>
      </c>
      <c r="AP27" s="12">
        <f t="shared" si="14"/>
        <v>0.39922917731875923</v>
      </c>
      <c r="AQ27" s="12">
        <f t="shared" si="15"/>
        <v>100</v>
      </c>
      <c r="AR27" s="12"/>
      <c r="AS27" s="12">
        <f t="shared" si="16"/>
        <v>69.18352858664457</v>
      </c>
      <c r="AT27" s="12">
        <f t="shared" si="27"/>
        <v>42.62779505767129</v>
      </c>
      <c r="AU27" s="12">
        <f t="shared" si="28"/>
        <v>0</v>
      </c>
      <c r="AV27" s="12">
        <f t="shared" si="28"/>
        <v>0</v>
      </c>
      <c r="AW27" s="12">
        <f t="shared" si="17"/>
        <v>58.03378240433817</v>
      </c>
      <c r="AX27" s="12">
        <f t="shared" si="18"/>
        <v>11.149746182306403</v>
      </c>
      <c r="AY27" s="12">
        <f t="shared" si="19"/>
        <v>4.537268897958697</v>
      </c>
      <c r="AZ27" s="12">
        <f t="shared" si="20"/>
        <v>11.617869351983124</v>
      </c>
      <c r="BA27" s="12">
        <f t="shared" si="21"/>
        <v>8.362115169846687</v>
      </c>
      <c r="BB27" s="12">
        <f t="shared" si="22"/>
        <v>3.2557541821364366</v>
      </c>
      <c r="BC27" s="12">
        <f t="shared" si="23"/>
        <v>13.15340127164085</v>
      </c>
      <c r="BD27" s="12">
        <f t="shared" si="24"/>
        <v>1.507931891772759</v>
      </c>
      <c r="BE27" s="12">
        <f t="shared" si="25"/>
        <v>100</v>
      </c>
    </row>
    <row r="28" spans="1:57" ht="12">
      <c r="A28" s="9">
        <v>2009</v>
      </c>
      <c r="B28" s="10">
        <v>15909813351</v>
      </c>
      <c r="C28" s="10">
        <v>11534441515</v>
      </c>
      <c r="D28" s="10"/>
      <c r="E28" s="10"/>
      <c r="F28" s="10">
        <v>14721450998</v>
      </c>
      <c r="G28" s="11">
        <f t="shared" si="0"/>
        <v>1188362353</v>
      </c>
      <c r="H28" s="10">
        <v>524300208</v>
      </c>
      <c r="I28" s="10">
        <v>1464684666</v>
      </c>
      <c r="J28" s="10">
        <v>680432076</v>
      </c>
      <c r="K28" s="11">
        <f>I28-J28</f>
        <v>784252590</v>
      </c>
      <c r="L28" s="10">
        <v>3764697580</v>
      </c>
      <c r="M28" s="10">
        <v>113444857</v>
      </c>
      <c r="N28" s="11">
        <f t="shared" si="2"/>
        <v>21776940662</v>
      </c>
      <c r="O28" s="11"/>
      <c r="P28" s="10">
        <v>24648985286</v>
      </c>
      <c r="Q28" s="10">
        <v>15720778050</v>
      </c>
      <c r="R28" s="10"/>
      <c r="S28" s="10"/>
      <c r="T28" s="10">
        <v>20854351592</v>
      </c>
      <c r="U28" s="11">
        <f t="shared" si="3"/>
        <v>3794633694</v>
      </c>
      <c r="V28" s="10">
        <v>1918071333</v>
      </c>
      <c r="W28" s="10">
        <v>3723748414</v>
      </c>
      <c r="X28" s="10">
        <v>2634529012</v>
      </c>
      <c r="Y28" s="11">
        <f>W28-X28</f>
        <v>1089219402</v>
      </c>
      <c r="Z28" s="10">
        <v>5684561082</v>
      </c>
      <c r="AA28" s="10">
        <v>502156228</v>
      </c>
      <c r="AB28" s="11">
        <f t="shared" si="5"/>
        <v>36477522343</v>
      </c>
      <c r="AC28" s="5"/>
      <c r="AD28" s="9">
        <v>2009</v>
      </c>
      <c r="AE28" s="12">
        <f t="shared" si="6"/>
        <v>73.05807366579305</v>
      </c>
      <c r="AF28" s="12">
        <f t="shared" si="26"/>
        <v>52.96630823413684</v>
      </c>
      <c r="AG28" s="12">
        <f t="shared" si="26"/>
        <v>0</v>
      </c>
      <c r="AH28" s="12">
        <f t="shared" si="26"/>
        <v>0</v>
      </c>
      <c r="AI28" s="12">
        <f t="shared" si="7"/>
        <v>67.6010979985284</v>
      </c>
      <c r="AJ28" s="12">
        <f t="shared" si="8"/>
        <v>5.4569756672646434</v>
      </c>
      <c r="AK28" s="12">
        <f t="shared" si="9"/>
        <v>2.4075935005640416</v>
      </c>
      <c r="AL28" s="12">
        <f t="shared" si="10"/>
        <v>6.725851389014544</v>
      </c>
      <c r="AM28" s="12">
        <f t="shared" si="11"/>
        <v>3.1245531067058017</v>
      </c>
      <c r="AN28" s="12">
        <f t="shared" si="12"/>
        <v>3.601298282308742</v>
      </c>
      <c r="AO28" s="12">
        <f t="shared" si="13"/>
        <v>17.28754115847533</v>
      </c>
      <c r="AP28" s="12">
        <f t="shared" si="14"/>
        <v>0.5209402861530376</v>
      </c>
      <c r="AQ28" s="12">
        <f t="shared" si="15"/>
        <v>100</v>
      </c>
      <c r="AR28" s="12"/>
      <c r="AS28" s="12">
        <f t="shared" si="16"/>
        <v>67.57307981124468</v>
      </c>
      <c r="AT28" s="12">
        <f t="shared" si="27"/>
        <v>43.09716515879759</v>
      </c>
      <c r="AU28" s="12">
        <f t="shared" si="28"/>
        <v>0</v>
      </c>
      <c r="AV28" s="12">
        <f t="shared" si="28"/>
        <v>0</v>
      </c>
      <c r="AW28" s="12">
        <f t="shared" si="17"/>
        <v>57.170416882773644</v>
      </c>
      <c r="AX28" s="12">
        <f t="shared" si="18"/>
        <v>10.402662928471035</v>
      </c>
      <c r="AY28" s="12">
        <f t="shared" si="19"/>
        <v>5.258228108160082</v>
      </c>
      <c r="AZ28" s="12">
        <f t="shared" si="20"/>
        <v>10.208337010900587</v>
      </c>
      <c r="BA28" s="12">
        <f t="shared" si="21"/>
        <v>7.222335407617298</v>
      </c>
      <c r="BB28" s="12">
        <f t="shared" si="22"/>
        <v>2.986001603283289</v>
      </c>
      <c r="BC28" s="12">
        <f t="shared" si="23"/>
        <v>15.583736824414176</v>
      </c>
      <c r="BD28" s="12">
        <f t="shared" si="24"/>
        <v>1.3766182452804756</v>
      </c>
      <c r="BE28" s="12">
        <f t="shared" si="25"/>
        <v>100</v>
      </c>
    </row>
    <row r="29" spans="1:57" ht="12">
      <c r="A29" s="9">
        <v>2010</v>
      </c>
      <c r="B29" s="10">
        <v>18458651373</v>
      </c>
      <c r="C29" s="10">
        <v>13193848294</v>
      </c>
      <c r="D29" s="10"/>
      <c r="E29" s="10"/>
      <c r="F29" s="10">
        <v>16939091125</v>
      </c>
      <c r="G29" s="11">
        <f t="shared" si="0"/>
        <v>1519560248</v>
      </c>
      <c r="H29" s="10">
        <v>619016448</v>
      </c>
      <c r="I29" s="10">
        <v>1758640985</v>
      </c>
      <c r="J29" s="10">
        <v>747332791</v>
      </c>
      <c r="K29" s="11">
        <f t="shared" si="1"/>
        <v>1011308194</v>
      </c>
      <c r="L29" s="10">
        <v>5741935046</v>
      </c>
      <c r="M29" s="10">
        <v>110146723</v>
      </c>
      <c r="N29" s="11">
        <f t="shared" si="2"/>
        <v>26688390575</v>
      </c>
      <c r="O29" s="11"/>
      <c r="P29" s="10">
        <v>28249593560</v>
      </c>
      <c r="Q29" s="10">
        <v>18170039581</v>
      </c>
      <c r="R29" s="10"/>
      <c r="S29" s="10"/>
      <c r="T29" s="10">
        <v>24293987407</v>
      </c>
      <c r="U29" s="11">
        <f t="shared" si="3"/>
        <v>3955606153</v>
      </c>
      <c r="V29" s="10">
        <v>2093273157</v>
      </c>
      <c r="W29" s="10">
        <v>4842497853</v>
      </c>
      <c r="X29" s="10">
        <v>3201446087</v>
      </c>
      <c r="Y29" s="11">
        <f t="shared" si="4"/>
        <v>1641051766</v>
      </c>
      <c r="Z29" s="10">
        <v>6647768782</v>
      </c>
      <c r="AA29" s="10">
        <v>552380020</v>
      </c>
      <c r="AB29" s="11">
        <f t="shared" si="5"/>
        <v>42385513372</v>
      </c>
      <c r="AC29" s="5"/>
      <c r="AD29" s="9">
        <v>2010</v>
      </c>
      <c r="AE29" s="12">
        <f t="shared" si="6"/>
        <v>69.1635987607694</v>
      </c>
      <c r="AF29" s="12">
        <f t="shared" si="26"/>
        <v>49.436657699243824</v>
      </c>
      <c r="AG29" s="12">
        <f t="shared" si="26"/>
        <v>0</v>
      </c>
      <c r="AH29" s="12">
        <f t="shared" si="26"/>
        <v>0</v>
      </c>
      <c r="AI29" s="12">
        <f t="shared" si="7"/>
        <v>63.469886194139676</v>
      </c>
      <c r="AJ29" s="12">
        <f t="shared" si="8"/>
        <v>5.693712566629732</v>
      </c>
      <c r="AK29" s="12">
        <f t="shared" si="9"/>
        <v>2.319422170701652</v>
      </c>
      <c r="AL29" s="12">
        <f t="shared" si="10"/>
        <v>6.5895355512646905</v>
      </c>
      <c r="AM29" s="12">
        <f t="shared" si="11"/>
        <v>2.8002167792765076</v>
      </c>
      <c r="AN29" s="12">
        <f t="shared" si="12"/>
        <v>3.789318771988183</v>
      </c>
      <c r="AO29" s="12">
        <f t="shared" si="13"/>
        <v>21.514729522051745</v>
      </c>
      <c r="AP29" s="12">
        <f t="shared" si="14"/>
        <v>0.4127139952125045</v>
      </c>
      <c r="AQ29" s="12">
        <f t="shared" si="15"/>
        <v>100</v>
      </c>
      <c r="AR29" s="12"/>
      <c r="AS29" s="12">
        <f t="shared" si="16"/>
        <v>66.6491716451918</v>
      </c>
      <c r="AT29" s="12">
        <f t="shared" si="27"/>
        <v>42.868513639386954</v>
      </c>
      <c r="AU29" s="12">
        <f t="shared" si="28"/>
        <v>0</v>
      </c>
      <c r="AV29" s="12">
        <f t="shared" si="28"/>
        <v>0</v>
      </c>
      <c r="AW29" s="12">
        <f t="shared" si="17"/>
        <v>57.31672327236382</v>
      </c>
      <c r="AX29" s="12">
        <f t="shared" si="18"/>
        <v>9.33244837282798</v>
      </c>
      <c r="AY29" s="12">
        <f t="shared" si="19"/>
        <v>4.93865236131084</v>
      </c>
      <c r="AZ29" s="12">
        <f t="shared" si="20"/>
        <v>11.424888995679757</v>
      </c>
      <c r="BA29" s="12">
        <f t="shared" si="21"/>
        <v>7.553161050338687</v>
      </c>
      <c r="BB29" s="12">
        <f t="shared" si="22"/>
        <v>3.87172794534107</v>
      </c>
      <c r="BC29" s="12">
        <f t="shared" si="23"/>
        <v>15.684058663287388</v>
      </c>
      <c r="BD29" s="12">
        <f t="shared" si="24"/>
        <v>1.3032283345302216</v>
      </c>
      <c r="BE29" s="12">
        <f t="shared" si="25"/>
        <v>100</v>
      </c>
    </row>
    <row r="30" spans="1:57" ht="12">
      <c r="A30" s="9">
        <v>2011</v>
      </c>
      <c r="B30" s="10">
        <v>21273797823</v>
      </c>
      <c r="C30" s="10">
        <v>15443846605</v>
      </c>
      <c r="D30" s="10"/>
      <c r="E30" s="10"/>
      <c r="F30" s="10">
        <v>19434504285</v>
      </c>
      <c r="G30" s="11">
        <f t="shared" si="0"/>
        <v>1839293538</v>
      </c>
      <c r="H30" s="10">
        <v>799620686</v>
      </c>
      <c r="I30" s="10">
        <v>1829619673</v>
      </c>
      <c r="J30" s="10">
        <v>752456928</v>
      </c>
      <c r="K30" s="11">
        <f aca="true" t="shared" si="29" ref="K30:K35">I30-J30</f>
        <v>1077162745</v>
      </c>
      <c r="L30" s="10">
        <v>5900145931</v>
      </c>
      <c r="M30" s="10">
        <v>163631163</v>
      </c>
      <c r="N30" s="11">
        <f t="shared" si="2"/>
        <v>29966815276</v>
      </c>
      <c r="O30" s="11"/>
      <c r="P30" s="10">
        <v>31949440142</v>
      </c>
      <c r="Q30" s="10">
        <v>20048620553</v>
      </c>
      <c r="R30" s="10"/>
      <c r="S30" s="10"/>
      <c r="T30" s="10">
        <v>26985969667</v>
      </c>
      <c r="U30" s="11">
        <f t="shared" si="3"/>
        <v>4963470475</v>
      </c>
      <c r="V30" s="10">
        <v>1949081012</v>
      </c>
      <c r="W30" s="10">
        <v>5731707918</v>
      </c>
      <c r="X30" s="10">
        <v>3748113050</v>
      </c>
      <c r="Y30" s="11">
        <f aca="true" t="shared" si="30" ref="Y30:Y35">W30-X30</f>
        <v>1983594868</v>
      </c>
      <c r="Z30" s="10">
        <v>7670326066</v>
      </c>
      <c r="AA30" s="10">
        <v>660167905</v>
      </c>
      <c r="AB30" s="11">
        <f t="shared" si="5"/>
        <v>47960723043</v>
      </c>
      <c r="AC30" s="5"/>
      <c r="AD30" s="9">
        <v>2011</v>
      </c>
      <c r="AE30" s="12">
        <f t="shared" si="6"/>
        <v>70.99118684139214</v>
      </c>
      <c r="AF30" s="12">
        <f t="shared" si="26"/>
        <v>51.53649616337028</v>
      </c>
      <c r="AG30" s="12">
        <f t="shared" si="26"/>
        <v>0</v>
      </c>
      <c r="AH30" s="12">
        <f t="shared" si="26"/>
        <v>0</v>
      </c>
      <c r="AI30" s="12">
        <f t="shared" si="7"/>
        <v>64.85341904371407</v>
      </c>
      <c r="AJ30" s="12">
        <f aca="true" t="shared" si="31" ref="AJ30:AQ36">G30*100/$N30</f>
        <v>6.137767797678068</v>
      </c>
      <c r="AK30" s="12">
        <f t="shared" si="31"/>
        <v>2.6683539062637895</v>
      </c>
      <c r="AL30" s="12">
        <f t="shared" si="31"/>
        <v>6.105485872118405</v>
      </c>
      <c r="AM30" s="12">
        <f t="shared" si="31"/>
        <v>2.510967285211092</v>
      </c>
      <c r="AN30" s="12">
        <f t="shared" si="31"/>
        <v>3.594518586907313</v>
      </c>
      <c r="AO30" s="12">
        <f t="shared" si="31"/>
        <v>19.68893216265575</v>
      </c>
      <c r="AP30" s="12">
        <f t="shared" si="31"/>
        <v>0.5460412175699227</v>
      </c>
      <c r="AQ30" s="12">
        <f t="shared" si="31"/>
        <v>100</v>
      </c>
      <c r="AR30" s="12"/>
      <c r="AS30" s="12">
        <f t="shared" si="16"/>
        <v>66.61584337115849</v>
      </c>
      <c r="AT30" s="12">
        <f t="shared" si="27"/>
        <v>41.80216494030974</v>
      </c>
      <c r="AU30" s="12">
        <f t="shared" si="28"/>
        <v>0</v>
      </c>
      <c r="AV30" s="12">
        <f t="shared" si="28"/>
        <v>0</v>
      </c>
      <c r="AW30" s="12">
        <f t="shared" si="17"/>
        <v>56.2668115799782</v>
      </c>
      <c r="AX30" s="12">
        <f aca="true" t="shared" si="32" ref="AX30:BE35">U30*100/$AB30</f>
        <v>10.349031791180288</v>
      </c>
      <c r="AY30" s="12">
        <f t="shared" si="32"/>
        <v>4.063910817717486</v>
      </c>
      <c r="AZ30" s="12">
        <f t="shared" si="32"/>
        <v>11.950837173286859</v>
      </c>
      <c r="BA30" s="12">
        <f t="shared" si="32"/>
        <v>7.814963603946433</v>
      </c>
      <c r="BB30" s="12">
        <f t="shared" si="32"/>
        <v>4.135873569340426</v>
      </c>
      <c r="BC30" s="12">
        <f t="shared" si="32"/>
        <v>15.992932506716045</v>
      </c>
      <c r="BD30" s="12">
        <f t="shared" si="32"/>
        <v>1.376476131121116</v>
      </c>
      <c r="BE30" s="12">
        <f t="shared" si="32"/>
        <v>100</v>
      </c>
    </row>
    <row r="31" spans="1:57" ht="12">
      <c r="A31" s="9">
        <v>2012</v>
      </c>
      <c r="B31" s="10">
        <v>20789445879</v>
      </c>
      <c r="C31" s="10">
        <v>15217948815</v>
      </c>
      <c r="D31" s="10">
        <f>Bologna!D31+Ferrara!D31+'Forlì-Cesena'!D31+Modena!D31+Parma!D31+Piacenza!D31+Ravenna!D31+'Reggio-Emilia'!D31+Rimini!D31</f>
        <v>15225874555</v>
      </c>
      <c r="E31" s="10">
        <f>Bologna!E31+Ferrara!E31+'Forlì-Cesena'!E31+Modena!E31+Parma!E31+Piacenza!E31+Ravenna!E31+'Reggio-Emilia'!E31+Rimini!E31</f>
        <v>15286283935</v>
      </c>
      <c r="F31" s="10">
        <v>19020747413</v>
      </c>
      <c r="G31" s="11">
        <f t="shared" si="0"/>
        <v>1768698466</v>
      </c>
      <c r="H31" s="10">
        <v>765709534</v>
      </c>
      <c r="I31" s="10">
        <v>1738775211</v>
      </c>
      <c r="J31" s="10">
        <v>788157292</v>
      </c>
      <c r="K31" s="11">
        <f t="shared" si="29"/>
        <v>950617919</v>
      </c>
      <c r="L31" s="10">
        <v>4996577354</v>
      </c>
      <c r="M31" s="10">
        <v>89341472</v>
      </c>
      <c r="N31" s="11">
        <f t="shared" si="2"/>
        <v>28379849450</v>
      </c>
      <c r="O31" s="11"/>
      <c r="P31" s="10">
        <v>32303585933</v>
      </c>
      <c r="Q31" s="10">
        <v>19737153320</v>
      </c>
      <c r="R31" s="10">
        <f>Bologna!R31+Ferrara!R31+'Forlì-Cesena'!R31+Modena!R31+Parma!R31+Piacenza!R31+Ravenna!R31+'Reggio-Emilia'!R31+Rimini!R31</f>
        <v>19821223723</v>
      </c>
      <c r="S31" s="10">
        <f>Bologna!S31+Ferrara!S31+'Forlì-Cesena'!S31+Modena!S31+Parma!S31+Piacenza!S31+Ravenna!S31+'Reggio-Emilia'!S31+Rimini!S31</f>
        <v>19969027403</v>
      </c>
      <c r="T31" s="10">
        <v>27204901278</v>
      </c>
      <c r="U31" s="11">
        <f t="shared" si="3"/>
        <v>5098684655</v>
      </c>
      <c r="V31" s="10">
        <v>2156933836</v>
      </c>
      <c r="W31" s="10">
        <v>6584681474</v>
      </c>
      <c r="X31" s="10">
        <v>4457596288</v>
      </c>
      <c r="Y31" s="11">
        <f t="shared" si="30"/>
        <v>2127085186</v>
      </c>
      <c r="Z31" s="10">
        <v>7719697242</v>
      </c>
      <c r="AA31" s="10">
        <v>714649296</v>
      </c>
      <c r="AB31" s="11">
        <f t="shared" si="5"/>
        <v>49479547781</v>
      </c>
      <c r="AC31" s="5"/>
      <c r="AD31" s="9">
        <v>2012</v>
      </c>
      <c r="AE31" s="12">
        <f t="shared" si="6"/>
        <v>73.25425004677042</v>
      </c>
      <c r="AF31" s="12">
        <f t="shared" si="26"/>
        <v>53.62237330332279</v>
      </c>
      <c r="AG31" s="12">
        <f t="shared" si="26"/>
        <v>53.65030065372669</v>
      </c>
      <c r="AH31" s="12">
        <f t="shared" si="26"/>
        <v>53.86316076810619</v>
      </c>
      <c r="AI31" s="12">
        <f t="shared" si="7"/>
        <v>67.02201661256522</v>
      </c>
      <c r="AJ31" s="12">
        <f t="shared" si="31"/>
        <v>6.232233434205198</v>
      </c>
      <c r="AK31" s="12">
        <f t="shared" si="31"/>
        <v>2.6980746862277663</v>
      </c>
      <c r="AL31" s="12">
        <f t="shared" si="31"/>
        <v>6.126795048942728</v>
      </c>
      <c r="AM31" s="12">
        <f t="shared" si="31"/>
        <v>2.7771722094177633</v>
      </c>
      <c r="AN31" s="12">
        <f t="shared" si="31"/>
        <v>3.3496228395249643</v>
      </c>
      <c r="AO31" s="12">
        <f t="shared" si="31"/>
        <v>17.60607420699337</v>
      </c>
      <c r="AP31" s="12">
        <f t="shared" si="31"/>
        <v>0.3148060110657141</v>
      </c>
      <c r="AQ31" s="12">
        <f t="shared" si="31"/>
        <v>100</v>
      </c>
      <c r="AR31" s="12"/>
      <c r="AS31" s="12">
        <f t="shared" si="16"/>
        <v>65.2867444867887</v>
      </c>
      <c r="AT31" s="12">
        <f t="shared" si="27"/>
        <v>39.88951840739945</v>
      </c>
      <c r="AU31" s="12">
        <f t="shared" si="28"/>
        <v>40.05942780788973</v>
      </c>
      <c r="AV31" s="12">
        <f t="shared" si="28"/>
        <v>40.35814452343893</v>
      </c>
      <c r="AW31" s="12">
        <f t="shared" si="17"/>
        <v>54.982113818846585</v>
      </c>
      <c r="AX31" s="12">
        <f t="shared" si="32"/>
        <v>10.304630667942119</v>
      </c>
      <c r="AY31" s="12">
        <f t="shared" si="32"/>
        <v>4.359243228225817</v>
      </c>
      <c r="AZ31" s="12">
        <f t="shared" si="32"/>
        <v>13.307885316867221</v>
      </c>
      <c r="BA31" s="12">
        <f t="shared" si="32"/>
        <v>9.008967316616632</v>
      </c>
      <c r="BB31" s="12">
        <f t="shared" si="32"/>
        <v>4.298918000250589</v>
      </c>
      <c r="BC31" s="12">
        <f t="shared" si="32"/>
        <v>15.601794252784867</v>
      </c>
      <c r="BD31" s="12">
        <f t="shared" si="32"/>
        <v>1.4443327153333911</v>
      </c>
      <c r="BE31" s="12">
        <f t="shared" si="32"/>
        <v>100</v>
      </c>
    </row>
    <row r="32" spans="1:57" ht="12">
      <c r="A32" s="9">
        <v>2013</v>
      </c>
      <c r="B32" s="10">
        <f>Bologna!B32+Ferrara!B32+'Forlì-Cesena'!B32+Modena!B32+Parma!B32+Piacenza!B32+Ravenna!B32+'Reggio-Emilia'!B32+Rimini!B32</f>
        <v>21009590262</v>
      </c>
      <c r="C32" s="10">
        <f>Bologna!C32+Ferrara!C32+'Forlì-Cesena'!C32+Modena!C32+Parma!C32+Piacenza!C32+Ravenna!C32+'Reggio-Emilia'!C32+Rimini!C32</f>
        <v>15192836576</v>
      </c>
      <c r="D32" s="10">
        <f>Bologna!D32+Ferrara!D32+'Forlì-Cesena'!D32+Modena!D32+Parma!D32+Piacenza!D32+Ravenna!D32+'Reggio-Emilia'!D32+Rimini!D32</f>
        <v>15204030689</v>
      </c>
      <c r="E32" s="10">
        <f>Bologna!E32+Ferrara!E32+'Forlì-Cesena'!E32+Modena!E32+Parma!E32+Piacenza!E32+Ravenna!E32+'Reggio-Emilia'!E32+Rimini!E32</f>
        <v>15259541370</v>
      </c>
      <c r="F32" s="10">
        <f>Bologna!F32+Ferrara!F32+'Forlì-Cesena'!F32+Modena!F32+Parma!F32+Piacenza!F32+Ravenna!F32+'Reggio-Emilia'!F32+Rimini!F32</f>
        <v>19089577113</v>
      </c>
      <c r="G32" s="11">
        <f t="shared" si="0"/>
        <v>1920013149</v>
      </c>
      <c r="H32" s="10">
        <f>Bologna!H32+Ferrara!H32+'Forlì-Cesena'!H32+Modena!H32+Parma!H32+Piacenza!H32+Ravenna!H32+'Reggio-Emilia'!H32+Rimini!H32</f>
        <v>709691121</v>
      </c>
      <c r="I32" s="10">
        <f>Bologna!I32+Ferrara!I32+'Forlì-Cesena'!I32+Modena!I32+Parma!I32+Piacenza!I32+Ravenna!I32+'Reggio-Emilia'!I32+Rimini!I32</f>
        <v>1887382823</v>
      </c>
      <c r="J32" s="10">
        <f>Bologna!J32+Ferrara!J32+'Forlì-Cesena'!J32+Modena!J32+Parma!J32+Piacenza!J32+Ravenna!J32+'Reggio-Emilia'!J32+Rimini!J32</f>
        <v>842038086</v>
      </c>
      <c r="K32" s="11">
        <f t="shared" si="29"/>
        <v>1045344737</v>
      </c>
      <c r="L32" s="10">
        <f>Bologna!L32+Ferrara!L32+'Forlì-Cesena'!L32+Modena!L32+Parma!L32+Piacenza!L32+Ravenna!L32+'Reggio-Emilia'!L32+Rimini!L32</f>
        <v>4983966755</v>
      </c>
      <c r="M32" s="10">
        <f>Bologna!M32+Ferrara!M32+'Forlì-Cesena'!M32+Modena!M32+Parma!M32+Piacenza!M32+Ravenna!M32+'Reggio-Emilia'!M32+Rimini!M32</f>
        <v>95704653</v>
      </c>
      <c r="N32" s="11">
        <f t="shared" si="2"/>
        <v>28686335614</v>
      </c>
      <c r="O32" s="11"/>
      <c r="P32" s="10">
        <f>Bologna!P32+Ferrara!P32+'Forlì-Cesena'!P32+Modena!P32+Parma!P32+Piacenza!P32+Ravenna!P32+'Reggio-Emilia'!P32+Rimini!P32</f>
        <v>32436265550</v>
      </c>
      <c r="Q32" s="10">
        <f>Bologna!Q32+Ferrara!Q32+'Forlì-Cesena'!Q32+Modena!Q32+Parma!Q32+Piacenza!Q32+Ravenna!Q32+'Reggio-Emilia'!Q32+Rimini!Q32</f>
        <v>19524244295</v>
      </c>
      <c r="R32" s="10">
        <f>Bologna!R32+Ferrara!R32+'Forlì-Cesena'!R32+Modena!R32+Parma!R32+Piacenza!R32+Ravenna!R32+'Reggio-Emilia'!R32+Rimini!R32</f>
        <v>19606968260</v>
      </c>
      <c r="S32" s="10">
        <f>Bologna!S32+Ferrara!S32+'Forlì-Cesena'!S32+Modena!S32+Parma!S32+Piacenza!S32+Ravenna!S32+'Reggio-Emilia'!S32+Rimini!S32</f>
        <v>19776930491</v>
      </c>
      <c r="T32" s="10">
        <f>Bologna!T32+Ferrara!T32+'Forlì-Cesena'!T32+Modena!T32+Parma!T32+Piacenza!T32+Ravenna!T32+'Reggio-Emilia'!T32+Rimini!T32</f>
        <v>27121187850</v>
      </c>
      <c r="U32" s="11">
        <f t="shared" si="3"/>
        <v>5315077700</v>
      </c>
      <c r="V32" s="10">
        <f>Bologna!V32+Ferrara!V32+'Forlì-Cesena'!V32+Modena!V32+Parma!V32+Piacenza!V32+Ravenna!V32+'Reggio-Emilia'!V32+Rimini!V32</f>
        <v>2319921621</v>
      </c>
      <c r="W32" s="10">
        <f>Bologna!W32+Ferrara!W32+'Forlì-Cesena'!W32+Modena!W32+Parma!W32+Piacenza!W32+Ravenna!W32+'Reggio-Emilia'!W32+Rimini!W32</f>
        <v>7238056026</v>
      </c>
      <c r="X32" s="10">
        <f>Bologna!X32+Ferrara!X32+'Forlì-Cesena'!X32+Modena!X32+Parma!X32+Piacenza!X32+Ravenna!X32+'Reggio-Emilia'!X32+Rimini!X32</f>
        <v>5033822365</v>
      </c>
      <c r="Y32" s="11">
        <f t="shared" si="30"/>
        <v>2204233661</v>
      </c>
      <c r="Z32" s="10">
        <f>Bologna!Z32+Ferrara!Z32+'Forlì-Cesena'!Z32+Modena!Z32+Parma!Z32+Piacenza!Z32+Ravenna!Z32+'Reggio-Emilia'!Z32+Rimini!Z32</f>
        <v>8099402884</v>
      </c>
      <c r="AA32" s="10">
        <f>Bologna!AA32+Ferrara!AA32+'Forlì-Cesena'!AA32+Modena!AA32+Parma!AA32+Piacenza!AA32+Ravenna!AA32+'Reggio-Emilia'!AA32+Rimini!AA32</f>
        <v>703441154</v>
      </c>
      <c r="AB32" s="11">
        <f t="shared" si="5"/>
        <v>50797087235</v>
      </c>
      <c r="AC32" s="5"/>
      <c r="AD32" s="9">
        <v>2013</v>
      </c>
      <c r="AE32" s="12">
        <f t="shared" si="6"/>
        <v>73.23901715681852</v>
      </c>
      <c r="AF32" s="12">
        <f t="shared" si="26"/>
        <v>52.961928565687316</v>
      </c>
      <c r="AG32" s="12">
        <f t="shared" si="26"/>
        <v>53.00095102275756</v>
      </c>
      <c r="AH32" s="12">
        <f t="shared" si="26"/>
        <v>53.19446016155781</v>
      </c>
      <c r="AI32" s="12">
        <f t="shared" si="7"/>
        <v>66.54588919918923</v>
      </c>
      <c r="AJ32" s="12">
        <f t="shared" si="31"/>
        <v>6.693127957629284</v>
      </c>
      <c r="AK32" s="12">
        <f t="shared" si="31"/>
        <v>2.4739692463670555</v>
      </c>
      <c r="AL32" s="12">
        <f t="shared" si="31"/>
        <v>6.579379284954356</v>
      </c>
      <c r="AM32" s="12">
        <f t="shared" si="31"/>
        <v>2.9353281552944464</v>
      </c>
      <c r="AN32" s="12">
        <f t="shared" si="31"/>
        <v>3.6440511296599096</v>
      </c>
      <c r="AO32" s="12">
        <f t="shared" si="31"/>
        <v>17.374009779651463</v>
      </c>
      <c r="AP32" s="12">
        <f t="shared" si="31"/>
        <v>0.3336245322086121</v>
      </c>
      <c r="AQ32" s="12">
        <f t="shared" si="31"/>
        <v>100</v>
      </c>
      <c r="AR32" s="12"/>
      <c r="AS32" s="12">
        <f t="shared" si="16"/>
        <v>63.85457772399772</v>
      </c>
      <c r="AT32" s="12">
        <f t="shared" si="27"/>
        <v>38.435755587079186</v>
      </c>
      <c r="AU32" s="12">
        <f t="shared" si="28"/>
        <v>38.59860737544512</v>
      </c>
      <c r="AV32" s="12">
        <f t="shared" si="28"/>
        <v>38.9331978810261</v>
      </c>
      <c r="AW32" s="12">
        <f t="shared" si="17"/>
        <v>53.39122639951897</v>
      </c>
      <c r="AX32" s="12">
        <f t="shared" si="32"/>
        <v>10.463351324478753</v>
      </c>
      <c r="AY32" s="12">
        <f t="shared" si="32"/>
        <v>4.567036708753523</v>
      </c>
      <c r="AZ32" s="12">
        <f t="shared" si="32"/>
        <v>14.248958788748944</v>
      </c>
      <c r="BA32" s="12">
        <f t="shared" si="32"/>
        <v>9.909667343153519</v>
      </c>
      <c r="BB32" s="12">
        <f t="shared" si="32"/>
        <v>4.339291445595424</v>
      </c>
      <c r="BC32" s="12">
        <f t="shared" si="32"/>
        <v>15.94462069553347</v>
      </c>
      <c r="BD32" s="12">
        <f t="shared" si="32"/>
        <v>1.3848060829663436</v>
      </c>
      <c r="BE32" s="12">
        <f t="shared" si="32"/>
        <v>100</v>
      </c>
    </row>
    <row r="33" spans="1:57" ht="12">
      <c r="A33" s="9">
        <v>2014</v>
      </c>
      <c r="B33" s="10">
        <f>Bologna!B33+Ferrara!B33+'Forlì-Cesena'!B33+Modena!B33+Parma!B33+Piacenza!B33+Ravenna!B33+'Reggio-Emilia'!B33+Rimini!B33</f>
        <v>21904658869</v>
      </c>
      <c r="C33" s="10">
        <f>Bologna!C33+Ferrara!C33+'Forlì-Cesena'!C33+Modena!C33+Parma!C33+Piacenza!C33+Ravenna!C33+'Reggio-Emilia'!C33+Rimini!C33</f>
        <v>15677979653</v>
      </c>
      <c r="D33" s="10">
        <f>Bologna!D33+Ferrara!D33+'Forlì-Cesena'!D33+Modena!D33+Parma!D33+Piacenza!D33+Ravenna!D33+'Reggio-Emilia'!D33+Rimini!D33</f>
        <v>15690847769</v>
      </c>
      <c r="E33" s="10">
        <f>Bologna!E33+Ferrara!E33+'Forlì-Cesena'!E33+Modena!E33+Parma!E33+Piacenza!E33+Ravenna!E33+'Reggio-Emilia'!E33+Rimini!E33</f>
        <v>15758718515</v>
      </c>
      <c r="F33" s="10">
        <f>Bologna!F33+Ferrara!F33+'Forlì-Cesena'!F33+Modena!F33+Parma!F33+Piacenza!F33+Ravenna!F33+'Reggio-Emilia'!F33+Rimini!F33</f>
        <v>20189971208</v>
      </c>
      <c r="G33" s="11">
        <f t="shared" si="0"/>
        <v>1714687661</v>
      </c>
      <c r="H33" s="10">
        <f>Bologna!H33+Ferrara!H33+'Forlì-Cesena'!H33+Modena!H33+Parma!H33+Piacenza!H33+Ravenna!H33+'Reggio-Emilia'!H33+Rimini!H33</f>
        <v>538488639</v>
      </c>
      <c r="I33" s="10">
        <f>Bologna!I33+Ferrara!I33+'Forlì-Cesena'!I33+Modena!I33+Parma!I33+Piacenza!I33+Ravenna!I33+'Reggio-Emilia'!I33+Rimini!I33</f>
        <v>2016719545</v>
      </c>
      <c r="J33" s="10">
        <f>Bologna!J33+Ferrara!J33+'Forlì-Cesena'!J33+Modena!J33+Parma!J33+Piacenza!J33+Ravenna!J33+'Reggio-Emilia'!J33+Rimini!J33</f>
        <v>982824629</v>
      </c>
      <c r="K33" s="11">
        <f t="shared" si="29"/>
        <v>1033894916</v>
      </c>
      <c r="L33" s="10">
        <f>Bologna!L33+Ferrara!L33+'Forlì-Cesena'!L33+Modena!L33+Parma!L33+Piacenza!L33+Ravenna!L33+'Reggio-Emilia'!L33+Rimini!L33</f>
        <v>5666355021</v>
      </c>
      <c r="M33" s="10">
        <f>Bologna!M33+Ferrara!M33+'Forlì-Cesena'!M33+Modena!M33+Parma!M33+Piacenza!M33+Ravenna!M33+'Reggio-Emilia'!M33+Rimini!M33</f>
        <v>127158890</v>
      </c>
      <c r="N33" s="11">
        <f>B33+H33+I33+L33+M33</f>
        <v>30253380964</v>
      </c>
      <c r="O33" s="11"/>
      <c r="P33" s="10">
        <f>Bologna!P33+Ferrara!P33+'Forlì-Cesena'!P33+Modena!P33+Parma!P33+Piacenza!P33+Ravenna!P33+'Reggio-Emilia'!P33+Rimini!P33</f>
        <v>33868024905</v>
      </c>
      <c r="Q33" s="10">
        <f>Bologna!Q33+Ferrara!Q33+'Forlì-Cesena'!Q33+Modena!Q33+Parma!Q33+Piacenza!Q33+Ravenna!Q33+'Reggio-Emilia'!Q33+Rimini!Q33</f>
        <v>20722013403</v>
      </c>
      <c r="R33" s="10">
        <f>Bologna!R33+Ferrara!R33+'Forlì-Cesena'!R33+Modena!R33+Parma!R33+Piacenza!R33+Ravenna!R33+'Reggio-Emilia'!R33+Rimini!R33</f>
        <v>20806249359</v>
      </c>
      <c r="S33" s="10">
        <f>Bologna!S33+Ferrara!S33+'Forlì-Cesena'!S33+Modena!S33+Parma!S33+Piacenza!S33+Ravenna!S33+'Reggio-Emilia'!S33+Rimini!S33</f>
        <v>20961463768</v>
      </c>
      <c r="T33" s="10">
        <f>Bologna!T33+Ferrara!T33+'Forlì-Cesena'!T33+Modena!T33+Parma!T33+Piacenza!T33+Ravenna!T33+'Reggio-Emilia'!T33+Rimini!T33</f>
        <v>28889544612</v>
      </c>
      <c r="U33" s="11">
        <f>P33-T33</f>
        <v>4978480293</v>
      </c>
      <c r="V33" s="10">
        <f>Bologna!V33+Ferrara!V33+'Forlì-Cesena'!V33+Modena!V33+Parma!V33+Piacenza!V33+Ravenna!V33+'Reggio-Emilia'!V33+Rimini!V33</f>
        <v>2228883164</v>
      </c>
      <c r="W33" s="10">
        <f>Bologna!W33+Ferrara!W33+'Forlì-Cesena'!W33+Modena!W33+Parma!W33+Piacenza!W33+Ravenna!W33+'Reggio-Emilia'!W33+Rimini!W33</f>
        <v>7599995402</v>
      </c>
      <c r="X33" s="10">
        <f>Bologna!X33+Ferrara!X33+'Forlì-Cesena'!X33+Modena!X33+Parma!X33+Piacenza!X33+Ravenna!X33+'Reggio-Emilia'!X33+Rimini!X33</f>
        <v>5545128398</v>
      </c>
      <c r="Y33" s="11">
        <f t="shared" si="30"/>
        <v>2054867004</v>
      </c>
      <c r="Z33" s="10">
        <f>Bologna!Z33+Ferrara!Z33+'Forlì-Cesena'!Z33+Modena!Z33+Parma!Z33+Piacenza!Z33+Ravenna!Z33+'Reggio-Emilia'!Z33+Rimini!Z33</f>
        <v>8589852337</v>
      </c>
      <c r="AA33" s="10">
        <f>Bologna!AA33+Ferrara!AA33+'Forlì-Cesena'!AA33+Modena!AA33+Parma!AA33+Piacenza!AA33+Ravenna!AA33+'Reggio-Emilia'!AA33+Rimini!AA33</f>
        <v>685181006</v>
      </c>
      <c r="AB33" s="11">
        <f>P33+V33+W33+Z33+AA33</f>
        <v>52971936814</v>
      </c>
      <c r="AC33" s="5"/>
      <c r="AD33" s="9">
        <v>2014</v>
      </c>
      <c r="AE33" s="12">
        <f t="shared" si="6"/>
        <v>72.40400302718378</v>
      </c>
      <c r="AF33" s="12">
        <f t="shared" si="26"/>
        <v>51.822239873474</v>
      </c>
      <c r="AG33" s="12">
        <f t="shared" si="26"/>
        <v>51.86477434595267</v>
      </c>
      <c r="AH33" s="12">
        <f t="shared" si="26"/>
        <v>52.08911537441743</v>
      </c>
      <c r="AI33" s="12">
        <f t="shared" si="7"/>
        <v>66.73624753552355</v>
      </c>
      <c r="AJ33" s="12">
        <f t="shared" si="31"/>
        <v>5.667755491660228</v>
      </c>
      <c r="AK33" s="12">
        <f t="shared" si="31"/>
        <v>1.779928794209065</v>
      </c>
      <c r="AL33" s="12">
        <f t="shared" si="31"/>
        <v>6.6660964187764495</v>
      </c>
      <c r="AM33" s="12">
        <f t="shared" si="31"/>
        <v>3.248643945513104</v>
      </c>
      <c r="AN33" s="12">
        <f t="shared" si="31"/>
        <v>3.417452473263345</v>
      </c>
      <c r="AO33" s="12">
        <f t="shared" si="31"/>
        <v>18.729658770180684</v>
      </c>
      <c r="AP33" s="12">
        <f t="shared" si="31"/>
        <v>0.42031298965002517</v>
      </c>
      <c r="AQ33" s="12">
        <f t="shared" si="31"/>
        <v>100</v>
      </c>
      <c r="AR33" s="12"/>
      <c r="AS33" s="12">
        <f t="shared" si="16"/>
        <v>63.935787403659724</v>
      </c>
      <c r="AT33" s="12">
        <f t="shared" si="27"/>
        <v>39.11885169643894</v>
      </c>
      <c r="AU33" s="12">
        <f t="shared" si="28"/>
        <v>39.277871662606636</v>
      </c>
      <c r="AV33" s="12">
        <f t="shared" si="28"/>
        <v>39.57088418647376</v>
      </c>
      <c r="AW33" s="12">
        <f t="shared" si="17"/>
        <v>54.53745199734656</v>
      </c>
      <c r="AX33" s="12">
        <f t="shared" si="32"/>
        <v>9.398335406313166</v>
      </c>
      <c r="AY33" s="12">
        <f t="shared" si="32"/>
        <v>4.20766786728275</v>
      </c>
      <c r="AZ33" s="12">
        <f t="shared" si="32"/>
        <v>14.347210729118348</v>
      </c>
      <c r="BA33" s="12">
        <f t="shared" si="32"/>
        <v>10.468049181344023</v>
      </c>
      <c r="BB33" s="12">
        <f t="shared" si="32"/>
        <v>3.8791615477743253</v>
      </c>
      <c r="BC33" s="12">
        <f t="shared" si="32"/>
        <v>16.21585475940117</v>
      </c>
      <c r="BD33" s="12">
        <f t="shared" si="32"/>
        <v>1.2934792405380067</v>
      </c>
      <c r="BE33" s="12">
        <f t="shared" si="32"/>
        <v>100</v>
      </c>
    </row>
    <row r="34" spans="1:57" ht="12">
      <c r="A34" s="9">
        <v>2015</v>
      </c>
      <c r="B34" s="10">
        <f>Bologna!B34+Ferrara!B34+'Forlì-Cesena'!B34+Modena!B34+Parma!B34+Piacenza!B34+Ravenna!B34+'Reggio-Emilia'!B34+Rimini!B34</f>
        <v>22606945392</v>
      </c>
      <c r="C34" s="10">
        <f>Bologna!C34+Ferrara!C34+'Forlì-Cesena'!C34+Modena!C34+Parma!C34+Piacenza!C34+Ravenna!C34+'Reggio-Emilia'!C34+Rimini!C34</f>
        <v>16025815572</v>
      </c>
      <c r="D34" s="10">
        <f>Bologna!D34+Ferrara!D34+'Forlì-Cesena'!D34+Modena!D34+Parma!D34+Piacenza!D34+Ravenna!D34+'Reggio-Emilia'!D34+Rimini!D34</f>
        <v>16040483337</v>
      </c>
      <c r="E34" s="10">
        <f>Bologna!E34+Ferrara!E34+'Forlì-Cesena'!E34+Modena!E34+Parma!E34+Piacenza!E34+Ravenna!E34+'Reggio-Emilia'!E34+Rimini!E34</f>
        <v>16126027392</v>
      </c>
      <c r="F34" s="10">
        <f>Bologna!F34+Ferrara!F34+'Forlì-Cesena'!F34+Modena!F34+Parma!F34+Piacenza!F34+Ravenna!F34+'Reggio-Emilia'!F34+Rimini!F34</f>
        <v>20828517758</v>
      </c>
      <c r="G34" s="11">
        <f>B34-F34</f>
        <v>1778427634</v>
      </c>
      <c r="H34" s="10">
        <f>Bologna!H34+Ferrara!H34+'Forlì-Cesena'!H34+Modena!H34+Parma!H34+Piacenza!H34+Ravenna!H34+'Reggio-Emilia'!H34+Rimini!H34</f>
        <v>590024879</v>
      </c>
      <c r="I34" s="10">
        <f>Bologna!I34+Ferrara!I34+'Forlì-Cesena'!I34+Modena!I34+Parma!I34+Piacenza!I34+Ravenna!I34+'Reggio-Emilia'!I34+Rimini!I34</f>
        <v>1908110729</v>
      </c>
      <c r="J34" s="10">
        <f>Bologna!J34+Ferrara!J34+'Forlì-Cesena'!J34+Modena!J34+Parma!J34+Piacenza!J34+Ravenna!J34+'Reggio-Emilia'!J34+Rimini!J34</f>
        <v>980809703</v>
      </c>
      <c r="K34" s="11">
        <f t="shared" si="29"/>
        <v>927301026</v>
      </c>
      <c r="L34" s="10">
        <f>Bologna!L34+Ferrara!L34+'Forlì-Cesena'!L34+Modena!L34+Parma!L34+Piacenza!L34+Ravenna!L34+'Reggio-Emilia'!L34+Rimini!L34</f>
        <v>6101166616</v>
      </c>
      <c r="M34" s="10">
        <f>Bologna!M34+Ferrara!M34+'Forlì-Cesena'!M34+Modena!M34+Parma!M34+Piacenza!M34+Ravenna!M34+'Reggio-Emilia'!M34+Rimini!M34</f>
        <v>148101214</v>
      </c>
      <c r="N34" s="11">
        <f>B34+H34+I34+L34+M34</f>
        <v>31354348830</v>
      </c>
      <c r="O34" s="11"/>
      <c r="P34" s="10">
        <f>Bologna!P34+Ferrara!P34+'Forlì-Cesena'!P34+Modena!P34+Parma!P34+Piacenza!P34+Ravenna!P34+'Reggio-Emilia'!P34+Rimini!P34</f>
        <v>34681382388</v>
      </c>
      <c r="Q34" s="10">
        <f>Bologna!Q34+Ferrara!Q34+'Forlì-Cesena'!Q34+Modena!Q34+Parma!Q34+Piacenza!Q34+Ravenna!Q34+'Reggio-Emilia'!Q34+Rimini!Q34</f>
        <v>21282949352</v>
      </c>
      <c r="R34" s="10">
        <f>Bologna!R34+Ferrara!R34+'Forlì-Cesena'!R34+Modena!R34+Parma!R34+Piacenza!R34+Ravenna!R34+'Reggio-Emilia'!R34+Rimini!R34</f>
        <v>21367640191</v>
      </c>
      <c r="S34" s="10">
        <f>Bologna!S34+Ferrara!S34+'Forlì-Cesena'!S34+Modena!S34+Parma!S34+Piacenza!S34+Ravenna!S34+'Reggio-Emilia'!S34+Rimini!S34</f>
        <v>21498628616</v>
      </c>
      <c r="T34" s="10">
        <f>Bologna!T34+Ferrara!T34+'Forlì-Cesena'!T34+Modena!T34+Parma!T34+Piacenza!T34+Ravenna!T34+'Reggio-Emilia'!T34+Rimini!T34</f>
        <v>30119123572</v>
      </c>
      <c r="U34" s="11">
        <f>P34-T34</f>
        <v>4562258816</v>
      </c>
      <c r="V34" s="10">
        <f>Bologna!V34+Ferrara!V34+'Forlì-Cesena'!V34+Modena!V34+Parma!V34+Piacenza!V34+Ravenna!V34+'Reggio-Emilia'!V34+Rimini!V34</f>
        <v>2425826914</v>
      </c>
      <c r="W34" s="10">
        <f>Bologna!W34+Ferrara!W34+'Forlì-Cesena'!W34+Modena!W34+Parma!W34+Piacenza!W34+Ravenna!W34+'Reggio-Emilia'!W34+Rimini!W34</f>
        <v>8637847241</v>
      </c>
      <c r="X34" s="10">
        <f>Bologna!X34+Ferrara!X34+'Forlì-Cesena'!X34+Modena!X34+Parma!X34+Piacenza!X34+Ravenna!X34+'Reggio-Emilia'!X34+Rimini!X34</f>
        <v>6589699180</v>
      </c>
      <c r="Y34" s="11">
        <f t="shared" si="30"/>
        <v>2048148061</v>
      </c>
      <c r="Z34" s="10">
        <f>Bologna!Z34+Ferrara!Z34+'Forlì-Cesena'!Z34+Modena!Z34+Parma!Z34+Piacenza!Z34+Ravenna!Z34+'Reggio-Emilia'!Z34+Rimini!Z34</f>
        <v>8752898232</v>
      </c>
      <c r="AA34" s="10">
        <f>Bologna!AA34+Ferrara!AA34+'Forlì-Cesena'!AA34+Modena!AA34+Parma!AA34+Piacenza!AA34+Ravenna!AA34+'Reggio-Emilia'!AA34+Rimini!AA34</f>
        <v>823895875</v>
      </c>
      <c r="AB34" s="11">
        <f>P34+V34+W34+Z34+AA34</f>
        <v>55321850650</v>
      </c>
      <c r="AC34" s="5"/>
      <c r="AD34" s="9">
        <v>2015</v>
      </c>
      <c r="AE34" s="12">
        <f t="shared" si="6"/>
        <v>72.10146673615355</v>
      </c>
      <c r="AF34" s="12">
        <f t="shared" si="26"/>
        <v>51.11193875812984</v>
      </c>
      <c r="AG34" s="12">
        <f t="shared" si="26"/>
        <v>51.15871939796876</v>
      </c>
      <c r="AH34" s="12">
        <f t="shared" si="26"/>
        <v>51.43154935040633</v>
      </c>
      <c r="AI34" s="12">
        <f t="shared" si="7"/>
        <v>66.42943813290476</v>
      </c>
      <c r="AJ34" s="12">
        <f t="shared" si="31"/>
        <v>5.6720286032487826</v>
      </c>
      <c r="AK34" s="12">
        <f t="shared" si="31"/>
        <v>1.8817959900843522</v>
      </c>
      <c r="AL34" s="12">
        <f t="shared" si="31"/>
        <v>6.085633413551584</v>
      </c>
      <c r="AM34" s="12">
        <f t="shared" si="31"/>
        <v>3.1281456627208164</v>
      </c>
      <c r="AN34" s="12">
        <f t="shared" si="31"/>
        <v>2.9574877508307673</v>
      </c>
      <c r="AO34" s="12">
        <f t="shared" si="31"/>
        <v>19.458757217634744</v>
      </c>
      <c r="AP34" s="12">
        <f t="shared" si="31"/>
        <v>0.4723466425757693</v>
      </c>
      <c r="AQ34" s="12">
        <f t="shared" si="31"/>
        <v>100</v>
      </c>
      <c r="AR34" s="12"/>
      <c r="AS34" s="12">
        <f t="shared" si="16"/>
        <v>62.690206456424825</v>
      </c>
      <c r="AT34" s="12">
        <f t="shared" si="27"/>
        <v>38.47114494894433</v>
      </c>
      <c r="AU34" s="12">
        <f t="shared" si="28"/>
        <v>38.624232450546195</v>
      </c>
      <c r="AV34" s="12">
        <f t="shared" si="28"/>
        <v>38.86100765502862</v>
      </c>
      <c r="AW34" s="12">
        <f t="shared" si="17"/>
        <v>54.44344904972914</v>
      </c>
      <c r="AX34" s="12">
        <f t="shared" si="32"/>
        <v>8.246757406695686</v>
      </c>
      <c r="AY34" s="12">
        <f t="shared" si="32"/>
        <v>4.3849344978483655</v>
      </c>
      <c r="AZ34" s="12">
        <f t="shared" si="32"/>
        <v>15.613807454939145</v>
      </c>
      <c r="BA34" s="12">
        <f t="shared" si="32"/>
        <v>11.911566772576867</v>
      </c>
      <c r="BB34" s="12">
        <f t="shared" si="32"/>
        <v>3.7022406823622775</v>
      </c>
      <c r="BC34" s="12">
        <f t="shared" si="32"/>
        <v>15.821774089547743</v>
      </c>
      <c r="BD34" s="12">
        <f t="shared" si="32"/>
        <v>1.4892775012399193</v>
      </c>
      <c r="BE34" s="12">
        <f t="shared" si="32"/>
        <v>100</v>
      </c>
    </row>
    <row r="35" spans="1:57" ht="12">
      <c r="A35" s="9">
        <v>2016</v>
      </c>
      <c r="B35" s="10">
        <f>Bologna!B35+Ferrara!B35+'Forlì-Cesena'!B35+Modena!B35+Parma!B35+Piacenza!B35+Ravenna!B35+'Reggio-Emilia'!B35+Rimini!B35</f>
        <v>0</v>
      </c>
      <c r="C35" s="10">
        <f>Bologna!C35+Ferrara!C35+'Forlì-Cesena'!C35+Modena!C35+Parma!C35+Piacenza!C35+Ravenna!C35+'Reggio-Emilia'!C35+Rimini!C35</f>
        <v>0</v>
      </c>
      <c r="D35" s="10">
        <f>Bologna!D35+Ferrara!D35+'Forlì-Cesena'!D35+Modena!D35+Parma!D35+Piacenza!D35+Ravenna!D35+'Reggio-Emilia'!D35+Rimini!D35</f>
        <v>0</v>
      </c>
      <c r="E35" s="10"/>
      <c r="F35" s="10">
        <f>Bologna!F35+Ferrara!F35+'Forlì-Cesena'!F35+Modena!F35+Parma!F35+Piacenza!F35+Ravenna!F35+'Reggio-Emilia'!F35+Rimini!F35</f>
        <v>0</v>
      </c>
      <c r="G35" s="11">
        <f>B35-F35</f>
        <v>0</v>
      </c>
      <c r="H35" s="10">
        <f>Bologna!H35+Ferrara!H35+'Forlì-Cesena'!H35+Modena!H35+Parma!H35+Piacenza!H35+Ravenna!H35+'Reggio-Emilia'!H35+Rimini!H35</f>
        <v>0</v>
      </c>
      <c r="I35" s="10">
        <f>Bologna!I35+Ferrara!I35+'Forlì-Cesena'!I35+Modena!I35+Parma!I35+Piacenza!I35+Ravenna!I35+'Reggio-Emilia'!I35+Rimini!I35</f>
        <v>0</v>
      </c>
      <c r="J35" s="10">
        <f>Bologna!J35+Ferrara!J35+'Forlì-Cesena'!J35+Modena!J35+Parma!J35+Piacenza!J35+Ravenna!J35+'Reggio-Emilia'!J35+Rimini!J35</f>
        <v>0</v>
      </c>
      <c r="K35" s="11">
        <f t="shared" si="29"/>
        <v>0</v>
      </c>
      <c r="L35" s="10">
        <f>Bologna!L35+Ferrara!L35+'Forlì-Cesena'!L35+Modena!L35+Parma!L35+Piacenza!L35+Ravenna!L35+'Reggio-Emilia'!L35+Rimini!L35</f>
        <v>0</v>
      </c>
      <c r="M35" s="10">
        <f>Bologna!M35+Ferrara!M35+'Forlì-Cesena'!M35+Modena!M35+Parma!M35+Piacenza!M35+Ravenna!M35+'Reggio-Emilia'!M35+Rimini!M35</f>
        <v>0</v>
      </c>
      <c r="N35" s="11">
        <f>B35+H35+I35+L35+M35</f>
        <v>0</v>
      </c>
      <c r="O35" s="11"/>
      <c r="P35" s="10">
        <f>Bologna!P35+Ferrara!P35+'Forlì-Cesena'!P35+Modena!P35+Parma!P35+Piacenza!P35+Ravenna!P35+'Reggio-Emilia'!P35+Rimini!P35</f>
        <v>0</v>
      </c>
      <c r="Q35" s="10">
        <f>Bologna!Q35+Ferrara!Q35+'Forlì-Cesena'!Q35+Modena!Q35+Parma!Q35+Piacenza!Q35+Ravenna!Q35+'Reggio-Emilia'!Q35+Rimini!Q35</f>
        <v>0</v>
      </c>
      <c r="R35" s="10">
        <f>Bologna!R35+Ferrara!R35+'Forlì-Cesena'!R35+Modena!R35+Parma!R35+Piacenza!R35+Ravenna!R35+'Reggio-Emilia'!R35+Rimini!R35</f>
        <v>0</v>
      </c>
      <c r="S35" s="10"/>
      <c r="T35" s="10">
        <f>Bologna!T35+Ferrara!T35+'Forlì-Cesena'!T35+Modena!T35+Parma!T35+Piacenza!T35+Ravenna!T35+'Reggio-Emilia'!T35+Rimini!T35</f>
        <v>0</v>
      </c>
      <c r="U35" s="11">
        <f>P35-T35</f>
        <v>0</v>
      </c>
      <c r="V35" s="10">
        <f>Bologna!V35+Ferrara!V35+'Forlì-Cesena'!V35+Modena!V35+Parma!V35+Piacenza!V35+Ravenna!V35+'Reggio-Emilia'!V35+Rimini!V35</f>
        <v>0</v>
      </c>
      <c r="W35" s="10">
        <f>Bologna!W35+Ferrara!W35+'Forlì-Cesena'!W35+Modena!W35+Parma!W35+Piacenza!W35+Ravenna!W35+'Reggio-Emilia'!W35+Rimini!W35</f>
        <v>0</v>
      </c>
      <c r="X35" s="10">
        <f>Bologna!X35+Ferrara!X35+'Forlì-Cesena'!X35+Modena!X35+Parma!X35+Piacenza!X35+Ravenna!X35+'Reggio-Emilia'!X35+Rimini!X35</f>
        <v>0</v>
      </c>
      <c r="Y35" s="11">
        <f t="shared" si="30"/>
        <v>0</v>
      </c>
      <c r="Z35" s="10">
        <f>Bologna!Z35+Ferrara!Z35+'Forlì-Cesena'!Z35+Modena!Z35+Parma!Z35+Piacenza!Z35+Ravenna!Z35+'Reggio-Emilia'!Z35+Rimini!Z35</f>
        <v>0</v>
      </c>
      <c r="AA35" s="10">
        <f>Bologna!AA35+Ferrara!AA35+'Forlì-Cesena'!AA35+Modena!AA35+Parma!AA35+Piacenza!AA35+Ravenna!AA35+'Reggio-Emilia'!AA35+Rimini!AA35</f>
        <v>0</v>
      </c>
      <c r="AB35" s="11">
        <f>P35+V35+W35+Z35+AA35</f>
        <v>0</v>
      </c>
      <c r="AC35" s="5"/>
      <c r="AD35" s="9">
        <v>2016</v>
      </c>
      <c r="AE35" s="12" t="e">
        <f>B35*100/$N35</f>
        <v>#DIV/0!</v>
      </c>
      <c r="AF35" s="12" t="e">
        <f t="shared" si="26"/>
        <v>#DIV/0!</v>
      </c>
      <c r="AG35" s="12" t="e">
        <f t="shared" si="26"/>
        <v>#DIV/0!</v>
      </c>
      <c r="AH35" s="12" t="e">
        <f t="shared" si="26"/>
        <v>#DIV/0!</v>
      </c>
      <c r="AI35" s="12" t="e">
        <f t="shared" si="7"/>
        <v>#DIV/0!</v>
      </c>
      <c r="AJ35" s="12" t="e">
        <f t="shared" si="31"/>
        <v>#DIV/0!</v>
      </c>
      <c r="AK35" s="12" t="e">
        <f t="shared" si="31"/>
        <v>#DIV/0!</v>
      </c>
      <c r="AL35" s="12" t="e">
        <f t="shared" si="31"/>
        <v>#DIV/0!</v>
      </c>
      <c r="AM35" s="12" t="e">
        <f t="shared" si="31"/>
        <v>#DIV/0!</v>
      </c>
      <c r="AN35" s="12" t="e">
        <f t="shared" si="31"/>
        <v>#DIV/0!</v>
      </c>
      <c r="AO35" s="12" t="e">
        <f t="shared" si="31"/>
        <v>#DIV/0!</v>
      </c>
      <c r="AP35" s="12" t="e">
        <f t="shared" si="31"/>
        <v>#DIV/0!</v>
      </c>
      <c r="AQ35" s="12" t="e">
        <f t="shared" si="31"/>
        <v>#DIV/0!</v>
      </c>
      <c r="AR35" s="12"/>
      <c r="AS35" s="12" t="e">
        <f>P35*100/$AB35</f>
        <v>#DIV/0!</v>
      </c>
      <c r="AT35" s="12" t="e">
        <f t="shared" si="27"/>
        <v>#DIV/0!</v>
      </c>
      <c r="AU35" s="12" t="e">
        <f t="shared" si="28"/>
        <v>#DIV/0!</v>
      </c>
      <c r="AV35" s="12" t="e">
        <f t="shared" si="28"/>
        <v>#DIV/0!</v>
      </c>
      <c r="AW35" s="12" t="e">
        <f t="shared" si="17"/>
        <v>#DIV/0!</v>
      </c>
      <c r="AX35" s="12" t="e">
        <f t="shared" si="32"/>
        <v>#DIV/0!</v>
      </c>
      <c r="AY35" s="12" t="e">
        <f t="shared" si="32"/>
        <v>#DIV/0!</v>
      </c>
      <c r="AZ35" s="12" t="e">
        <f t="shared" si="32"/>
        <v>#DIV/0!</v>
      </c>
      <c r="BA35" s="12" t="e">
        <f t="shared" si="32"/>
        <v>#DIV/0!</v>
      </c>
      <c r="BB35" s="12" t="e">
        <f t="shared" si="32"/>
        <v>#DIV/0!</v>
      </c>
      <c r="BC35" s="12" t="e">
        <f t="shared" si="32"/>
        <v>#DIV/0!</v>
      </c>
      <c r="BD35" s="12" t="e">
        <f t="shared" si="32"/>
        <v>#DIV/0!</v>
      </c>
      <c r="BE35" s="12" t="e">
        <f t="shared" si="32"/>
        <v>#DIV/0!</v>
      </c>
    </row>
    <row r="36" spans="1:57" ht="12">
      <c r="A36" s="9">
        <v>2017</v>
      </c>
      <c r="B36" s="10">
        <f>Bologna!B36+Ferrara!B36+'Forlì-Cesena'!B36+Modena!B36+Parma!B36+Piacenza!B36+Ravenna!B36+'Reggio-Emilia'!B36+Rimini!B36</f>
        <v>0</v>
      </c>
      <c r="C36" s="10">
        <f>Bologna!C36+Ferrara!C36+'Forlì-Cesena'!C36+Modena!C36+Parma!C36+Piacenza!C36+Ravenna!C36+'Reggio-Emilia'!C36+Rimini!C36</f>
        <v>0</v>
      </c>
      <c r="D36" s="10">
        <f>Bologna!D36+Ferrara!D36+'Forlì-Cesena'!D36+Modena!D36+Parma!D36+Piacenza!D36+Ravenna!D36+'Reggio-Emilia'!D36+Rimini!D36</f>
        <v>0</v>
      </c>
      <c r="E36" s="10"/>
      <c r="F36" s="10">
        <f>Bologna!F36+Ferrara!F36+'Forlì-Cesena'!F36+Modena!F36+Parma!F36+Piacenza!F36+Ravenna!F36+'Reggio-Emilia'!F36+Rimini!F36</f>
        <v>0</v>
      </c>
      <c r="G36" s="11">
        <f>B36-F36</f>
        <v>0</v>
      </c>
      <c r="H36" s="10">
        <f>Bologna!H36+Ferrara!H36+'Forlì-Cesena'!H36+Modena!H36+Parma!H36+Piacenza!H36+Ravenna!H36+'Reggio-Emilia'!H36+Rimini!H36</f>
        <v>0</v>
      </c>
      <c r="I36" s="10">
        <f>Bologna!I36+Ferrara!I36+'Forlì-Cesena'!I36+Modena!I36+Parma!I36+Piacenza!I36+Ravenna!I36+'Reggio-Emilia'!I36+Rimini!I36</f>
        <v>0</v>
      </c>
      <c r="J36" s="10">
        <f>Bologna!J36+Ferrara!J36+'Forlì-Cesena'!J36+Modena!J36+Parma!J36+Piacenza!J36+Ravenna!J36+'Reggio-Emilia'!J36+Rimini!J36</f>
        <v>0</v>
      </c>
      <c r="K36" s="11">
        <f>I36-J36</f>
        <v>0</v>
      </c>
      <c r="L36" s="10">
        <f>Bologna!L36+Ferrara!L36+'Forlì-Cesena'!L36+Modena!L36+Parma!L36+Piacenza!L36+Ravenna!L36+'Reggio-Emilia'!L36+Rimini!L36</f>
        <v>0</v>
      </c>
      <c r="M36" s="10">
        <f>Bologna!M36+Ferrara!M36+'Forlì-Cesena'!M36+Modena!M36+Parma!M36+Piacenza!M36+Ravenna!M36+'Reggio-Emilia'!M36+Rimini!M36</f>
        <v>0</v>
      </c>
      <c r="N36" s="11">
        <f>B36+H36+I36+L36+M36</f>
        <v>0</v>
      </c>
      <c r="O36" s="11"/>
      <c r="P36" s="10">
        <f>Bologna!P36+Ferrara!P36+'Forlì-Cesena'!P36+Modena!P36+Parma!P36+Piacenza!P36+Ravenna!P36+'Reggio-Emilia'!P36+Rimini!P36</f>
        <v>0</v>
      </c>
      <c r="Q36" s="10">
        <f>Bologna!Q36+Ferrara!Q36+'Forlì-Cesena'!Q36+Modena!Q36+Parma!Q36+Piacenza!Q36+Ravenna!Q36+'Reggio-Emilia'!Q36+Rimini!Q36</f>
        <v>0</v>
      </c>
      <c r="R36" s="10">
        <f>Bologna!R36+Ferrara!R36+'Forlì-Cesena'!R36+Modena!R36+Parma!R36+Piacenza!R36+Ravenna!R36+'Reggio-Emilia'!R36+Rimini!R36</f>
        <v>0</v>
      </c>
      <c r="S36" s="10"/>
      <c r="T36" s="10">
        <f>Bologna!T36+Ferrara!T36+'Forlì-Cesena'!T36+Modena!T36+Parma!T36+Piacenza!T36+Ravenna!T36+'Reggio-Emilia'!T36+Rimini!T36</f>
        <v>0</v>
      </c>
      <c r="U36" s="11">
        <f>P36-T36</f>
        <v>0</v>
      </c>
      <c r="V36" s="10">
        <f>Bologna!V36+Ferrara!V36+'Forlì-Cesena'!V36+Modena!V36+Parma!V36+Piacenza!V36+Ravenna!V36+'Reggio-Emilia'!V36+Rimini!V36</f>
        <v>0</v>
      </c>
      <c r="W36" s="10">
        <f>Bologna!W36+Ferrara!W36+'Forlì-Cesena'!W36+Modena!W36+Parma!W36+Piacenza!W36+Ravenna!W36+'Reggio-Emilia'!W36+Rimini!W36</f>
        <v>0</v>
      </c>
      <c r="X36" s="10">
        <f>Bologna!X36+Ferrara!X36+'Forlì-Cesena'!X36+Modena!X36+Parma!X36+Piacenza!X36+Ravenna!X36+'Reggio-Emilia'!X36+Rimini!X36</f>
        <v>0</v>
      </c>
      <c r="Y36" s="11">
        <f>W36-X36</f>
        <v>0</v>
      </c>
      <c r="Z36" s="10">
        <f>Bologna!Z36+Ferrara!Z36+'Forlì-Cesena'!Z36+Modena!Z36+Parma!Z36+Piacenza!Z36+Ravenna!Z36+'Reggio-Emilia'!Z36+Rimini!Z36</f>
        <v>0</v>
      </c>
      <c r="AA36" s="10">
        <f>Bologna!AA36+Ferrara!AA36+'Forlì-Cesena'!AA36+Modena!AA36+Parma!AA36+Piacenza!AA36+Ravenna!AA36+'Reggio-Emilia'!AA36+Rimini!AA36</f>
        <v>0</v>
      </c>
      <c r="AB36" s="11">
        <f>P36+V36+W36+Z36+AA36</f>
        <v>0</v>
      </c>
      <c r="AC36" s="5"/>
      <c r="AD36" s="9">
        <v>2017</v>
      </c>
      <c r="AE36" s="12" t="e">
        <f>B36*100/$N36</f>
        <v>#DIV/0!</v>
      </c>
      <c r="AF36" s="12" t="e">
        <f>C36*100/$N36</f>
        <v>#DIV/0!</v>
      </c>
      <c r="AG36" s="12" t="e">
        <f>D36*100/$N36</f>
        <v>#DIV/0!</v>
      </c>
      <c r="AH36" s="12" t="e">
        <f>E36*100/$N36</f>
        <v>#DIV/0!</v>
      </c>
      <c r="AI36" s="12" t="e">
        <f>F36*100/$N36</f>
        <v>#DIV/0!</v>
      </c>
      <c r="AJ36" s="12" t="e">
        <f t="shared" si="31"/>
        <v>#DIV/0!</v>
      </c>
      <c r="AK36" s="12" t="e">
        <f t="shared" si="31"/>
        <v>#DIV/0!</v>
      </c>
      <c r="AL36" s="12" t="e">
        <f t="shared" si="31"/>
        <v>#DIV/0!</v>
      </c>
      <c r="AM36" s="12" t="e">
        <f t="shared" si="31"/>
        <v>#DIV/0!</v>
      </c>
      <c r="AN36" s="12" t="e">
        <f t="shared" si="31"/>
        <v>#DIV/0!</v>
      </c>
      <c r="AO36" s="12" t="e">
        <f t="shared" si="31"/>
        <v>#DIV/0!</v>
      </c>
      <c r="AP36" s="12" t="e">
        <f t="shared" si="31"/>
        <v>#DIV/0!</v>
      </c>
      <c r="AQ36" s="12" t="e">
        <f t="shared" si="31"/>
        <v>#DIV/0!</v>
      </c>
      <c r="AR36" s="12"/>
      <c r="AS36" s="12" t="e">
        <f>P36*100/$AB36</f>
        <v>#DIV/0!</v>
      </c>
      <c r="AT36" s="12" t="e">
        <f t="shared" si="27"/>
        <v>#DIV/0!</v>
      </c>
      <c r="AU36" s="12" t="e">
        <f aca="true" t="shared" si="33" ref="AU36:BE36">R36*100/$AB36</f>
        <v>#DIV/0!</v>
      </c>
      <c r="AV36" s="12" t="e">
        <f t="shared" si="33"/>
        <v>#DIV/0!</v>
      </c>
      <c r="AW36" s="12" t="e">
        <f t="shared" si="33"/>
        <v>#DIV/0!</v>
      </c>
      <c r="AX36" s="12" t="e">
        <f t="shared" si="33"/>
        <v>#DIV/0!</v>
      </c>
      <c r="AY36" s="12" t="e">
        <f t="shared" si="33"/>
        <v>#DIV/0!</v>
      </c>
      <c r="AZ36" s="12" t="e">
        <f t="shared" si="33"/>
        <v>#DIV/0!</v>
      </c>
      <c r="BA36" s="12" t="e">
        <f t="shared" si="33"/>
        <v>#DIV/0!</v>
      </c>
      <c r="BB36" s="12" t="e">
        <f t="shared" si="33"/>
        <v>#DIV/0!</v>
      </c>
      <c r="BC36" s="12" t="e">
        <f t="shared" si="33"/>
        <v>#DIV/0!</v>
      </c>
      <c r="BD36" s="12" t="e">
        <f t="shared" si="33"/>
        <v>#DIV/0!</v>
      </c>
      <c r="BE36" s="12" t="e">
        <f t="shared" si="33"/>
        <v>#DIV/0!</v>
      </c>
    </row>
    <row r="37" spans="1:57" ht="12.75" thickBot="1">
      <c r="A37" s="13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5"/>
      <c r="AD37" s="13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</row>
    <row r="38" spans="1:29" ht="12">
      <c r="A38" s="1" t="s">
        <v>24</v>
      </c>
      <c r="AC38" s="5"/>
    </row>
    <row r="39" ht="12">
      <c r="A39" s="1" t="s">
        <v>25</v>
      </c>
    </row>
    <row r="40" ht="12">
      <c r="A40" s="1" t="s">
        <v>26</v>
      </c>
    </row>
    <row r="41" ht="12">
      <c r="A41" s="1" t="s">
        <v>27</v>
      </c>
    </row>
    <row r="42" ht="12">
      <c r="A42" s="1" t="s">
        <v>28</v>
      </c>
    </row>
    <row r="43" ht="12">
      <c r="A43" s="1" t="s">
        <v>29</v>
      </c>
    </row>
    <row r="44" ht="12">
      <c r="A44" s="1" t="s">
        <v>30</v>
      </c>
    </row>
    <row r="45" ht="12">
      <c r="A45" s="1" t="s">
        <v>31</v>
      </c>
    </row>
    <row r="46" ht="12">
      <c r="A46" s="1" t="s">
        <v>32</v>
      </c>
    </row>
    <row r="47" ht="12">
      <c r="A47" s="1" t="s">
        <v>33</v>
      </c>
    </row>
    <row r="48" ht="12">
      <c r="A48" s="1" t="s">
        <v>34</v>
      </c>
    </row>
    <row r="49" ht="12">
      <c r="A49" s="1" t="s">
        <v>35</v>
      </c>
    </row>
    <row r="50" ht="12">
      <c r="A50" s="1" t="s">
        <v>36</v>
      </c>
    </row>
    <row r="51" ht="12">
      <c r="A51" s="1" t="s">
        <v>37</v>
      </c>
    </row>
    <row r="52" ht="12">
      <c r="A52" s="1" t="s">
        <v>38</v>
      </c>
    </row>
    <row r="53" ht="12">
      <c r="A53" s="1" t="s">
        <v>39</v>
      </c>
    </row>
    <row r="54" ht="12">
      <c r="A54" s="1" t="s">
        <v>40</v>
      </c>
    </row>
    <row r="55" ht="12">
      <c r="A55" s="1" t="s">
        <v>41</v>
      </c>
    </row>
    <row r="56" ht="12">
      <c r="A56" s="1" t="s">
        <v>75</v>
      </c>
    </row>
    <row r="57" spans="1:6" ht="12">
      <c r="A57" s="1" t="s">
        <v>76</v>
      </c>
      <c r="F57" s="11"/>
    </row>
    <row r="58" spans="1:30" ht="12">
      <c r="A58" s="14" t="s">
        <v>81</v>
      </c>
      <c r="AD58" s="9"/>
    </row>
    <row r="59" spans="1:30" ht="12">
      <c r="A59" s="14" t="s">
        <v>87</v>
      </c>
      <c r="AD59" s="9"/>
    </row>
    <row r="60" ht="12">
      <c r="A60" s="14" t="s">
        <v>91</v>
      </c>
    </row>
    <row r="61" ht="12">
      <c r="BT61" s="1" t="s">
        <v>44</v>
      </c>
    </row>
    <row r="62" spans="1:72" ht="12">
      <c r="A62" s="2" t="s">
        <v>89</v>
      </c>
      <c r="N62" s="20"/>
      <c r="BT62" s="1" t="s">
        <v>40</v>
      </c>
    </row>
    <row r="63" spans="14:72" ht="12">
      <c r="N63" s="20"/>
      <c r="BT63" s="1" t="s">
        <v>45</v>
      </c>
    </row>
    <row r="64" spans="14:72" ht="12">
      <c r="N64" s="20"/>
      <c r="BT64" s="1" t="s">
        <v>46</v>
      </c>
    </row>
    <row r="65" spans="14:74" ht="12">
      <c r="N65" s="20"/>
      <c r="BT65" s="1" t="s">
        <v>47</v>
      </c>
      <c r="BV65" s="11">
        <v>86998550</v>
      </c>
    </row>
    <row r="66" spans="14:74" ht="12">
      <c r="N66" s="20"/>
      <c r="BT66" s="1" t="s">
        <v>48</v>
      </c>
      <c r="BV66" s="11">
        <v>13497292</v>
      </c>
    </row>
    <row r="67" spans="14:74" ht="12">
      <c r="N67" s="20"/>
      <c r="BT67" s="1" t="s">
        <v>49</v>
      </c>
      <c r="BV67" s="11">
        <v>60717345</v>
      </c>
    </row>
    <row r="68" spans="14:74" ht="12">
      <c r="N68" s="20"/>
      <c r="BT68" s="1" t="s">
        <v>50</v>
      </c>
      <c r="BV68" s="11">
        <v>104341900</v>
      </c>
    </row>
    <row r="69" spans="14:74" ht="12">
      <c r="N69" s="20"/>
      <c r="BT69" s="1" t="s">
        <v>51</v>
      </c>
      <c r="BV69" s="11">
        <v>44279007</v>
      </c>
    </row>
    <row r="70" spans="14:74" ht="12">
      <c r="N70" s="20"/>
      <c r="BT70" s="1" t="s">
        <v>52</v>
      </c>
      <c r="BV70" s="11">
        <v>27333580</v>
      </c>
    </row>
    <row r="71" spans="14:74" ht="12">
      <c r="N71" s="20"/>
      <c r="BT71" s="1" t="s">
        <v>53</v>
      </c>
      <c r="BV71" s="11">
        <v>23622006</v>
      </c>
    </row>
    <row r="72" spans="14:74" ht="12">
      <c r="N72" s="20"/>
      <c r="BT72" s="1" t="s">
        <v>54</v>
      </c>
      <c r="BV72" s="11">
        <v>54215928</v>
      </c>
    </row>
    <row r="73" ht="12">
      <c r="N73" s="20"/>
    </row>
    <row r="74" ht="12">
      <c r="N74" s="20"/>
    </row>
    <row r="75" ht="12">
      <c r="N75" s="20"/>
    </row>
    <row r="76" ht="12">
      <c r="N76" s="20"/>
    </row>
    <row r="77" ht="12">
      <c r="N77" s="20"/>
    </row>
    <row r="78" ht="12">
      <c r="N78" s="20"/>
    </row>
    <row r="79" ht="12">
      <c r="N79" s="20"/>
    </row>
    <row r="80" ht="12">
      <c r="N80" s="20"/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BE84"/>
  <sheetViews>
    <sheetView zoomScalePageLayoutView="0" workbookViewId="0" topLeftCell="A1">
      <pane xSplit="1" ySplit="12" topLeftCell="N25" activePane="bottomRight" state="frozen"/>
      <selection pane="topLeft" activeCell="E32" sqref="E32"/>
      <selection pane="topRight" activeCell="E32" sqref="E32"/>
      <selection pane="bottomLeft" activeCell="E32" sqref="E32"/>
      <selection pane="bottomRight" activeCell="S31" sqref="S31"/>
    </sheetView>
  </sheetViews>
  <sheetFormatPr defaultColWidth="9.625" defaultRowHeight="12.75"/>
  <cols>
    <col min="1" max="1" width="7.625" style="2" customWidth="1"/>
    <col min="2" max="6" width="16.625" style="2" customWidth="1"/>
    <col min="7" max="10" width="15.625" style="2" customWidth="1"/>
    <col min="11" max="11" width="14.625" style="2" customWidth="1"/>
    <col min="12" max="13" width="15.625" style="2" customWidth="1"/>
    <col min="14" max="14" width="16.625" style="2" customWidth="1"/>
    <col min="15" max="15" width="0.6171875" style="2" customWidth="1"/>
    <col min="16" max="20" width="16.625" style="2" customWidth="1"/>
    <col min="21" max="21" width="15.625" style="2" customWidth="1"/>
    <col min="22" max="24" width="16.625" style="2" customWidth="1"/>
    <col min="25" max="25" width="15.625" style="2" customWidth="1"/>
    <col min="26" max="28" width="16.625" style="2" customWidth="1"/>
    <col min="29" max="29" width="9.625" style="2" customWidth="1"/>
    <col min="30" max="30" width="6.625" style="2" customWidth="1"/>
    <col min="31" max="35" width="12.625" style="2" customWidth="1"/>
    <col min="36" max="36" width="10.625" style="2" customWidth="1"/>
    <col min="37" max="43" width="12.625" style="2" customWidth="1"/>
    <col min="44" max="44" width="0.6171875" style="2" customWidth="1"/>
    <col min="45" max="49" width="12.625" style="2" customWidth="1"/>
    <col min="50" max="50" width="10.625" style="2" customWidth="1"/>
    <col min="51" max="57" width="12.625" style="2" customWidth="1"/>
    <col min="58" max="16384" width="9.625" style="2" customWidth="1"/>
  </cols>
  <sheetData>
    <row r="1" spans="1:30" ht="12">
      <c r="A1" s="1" t="s">
        <v>0</v>
      </c>
      <c r="AD1" s="1" t="s">
        <v>1</v>
      </c>
    </row>
    <row r="2" spans="1:30" ht="12">
      <c r="A2" s="1" t="s">
        <v>2</v>
      </c>
      <c r="AD2" s="1" t="s">
        <v>3</v>
      </c>
    </row>
    <row r="3" spans="1:30" ht="12">
      <c r="A3" s="1" t="s">
        <v>77</v>
      </c>
      <c r="AD3" s="3" t="str">
        <f>A3</f>
        <v>TERRITORIO: ITALIA.</v>
      </c>
    </row>
    <row r="4" spans="1:30" ht="12">
      <c r="A4" s="4" t="s">
        <v>88</v>
      </c>
      <c r="AD4" s="3" t="str">
        <f>A4</f>
        <v>PERIODO: 1995 - 2015.</v>
      </c>
    </row>
    <row r="5" spans="1:30" ht="12.75" thickBot="1">
      <c r="A5" s="1"/>
      <c r="AC5" s="5"/>
      <c r="AD5" s="3"/>
    </row>
    <row r="6" spans="1:57" ht="12.75" thickTop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5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2:48" ht="12">
      <c r="B7" s="1" t="s">
        <v>5</v>
      </c>
      <c r="C7" s="1"/>
      <c r="D7" s="1"/>
      <c r="E7" s="1"/>
      <c r="P7" s="1" t="s">
        <v>6</v>
      </c>
      <c r="Q7" s="1"/>
      <c r="R7" s="1"/>
      <c r="S7" s="1"/>
      <c r="AB7" s="1" t="s">
        <v>6</v>
      </c>
      <c r="AC7" s="5"/>
      <c r="AE7" s="1" t="s">
        <v>5</v>
      </c>
      <c r="AF7" s="1"/>
      <c r="AG7" s="1"/>
      <c r="AH7" s="1"/>
      <c r="AS7" s="1" t="s">
        <v>6</v>
      </c>
      <c r="AT7" s="1"/>
      <c r="AU7" s="1"/>
      <c r="AV7" s="1"/>
    </row>
    <row r="8" spans="2:57" ht="12"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9"/>
      <c r="O8" s="1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9"/>
      <c r="AC8" s="5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9"/>
      <c r="AR8" s="1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9"/>
    </row>
    <row r="9" spans="3:54" ht="12">
      <c r="C9" s="1" t="s">
        <v>7</v>
      </c>
      <c r="D9" s="1" t="s">
        <v>7</v>
      </c>
      <c r="E9" s="1" t="s">
        <v>7</v>
      </c>
      <c r="F9" s="1" t="s">
        <v>7</v>
      </c>
      <c r="G9" s="1" t="s">
        <v>7</v>
      </c>
      <c r="J9" s="1" t="s">
        <v>7</v>
      </c>
      <c r="K9" s="1" t="s">
        <v>7</v>
      </c>
      <c r="Q9" s="1" t="s">
        <v>7</v>
      </c>
      <c r="R9" s="1" t="s">
        <v>7</v>
      </c>
      <c r="S9" s="1" t="s">
        <v>7</v>
      </c>
      <c r="T9" s="1" t="s">
        <v>7</v>
      </c>
      <c r="U9" s="1" t="s">
        <v>7</v>
      </c>
      <c r="X9" s="1" t="s">
        <v>7</v>
      </c>
      <c r="Y9" s="1" t="s">
        <v>7</v>
      </c>
      <c r="AC9" s="5"/>
      <c r="AF9" s="1" t="s">
        <v>7</v>
      </c>
      <c r="AG9" s="1" t="s">
        <v>7</v>
      </c>
      <c r="AH9" s="1" t="s">
        <v>7</v>
      </c>
      <c r="AI9" s="1" t="s">
        <v>7</v>
      </c>
      <c r="AJ9" s="1" t="s">
        <v>7</v>
      </c>
      <c r="AM9" s="1" t="s">
        <v>7</v>
      </c>
      <c r="AN9" s="1" t="s">
        <v>7</v>
      </c>
      <c r="AT9" s="1" t="s">
        <v>7</v>
      </c>
      <c r="AU9" s="1" t="s">
        <v>7</v>
      </c>
      <c r="AV9" s="1" t="s">
        <v>7</v>
      </c>
      <c r="AW9" s="1" t="s">
        <v>7</v>
      </c>
      <c r="AX9" s="1" t="s">
        <v>7</v>
      </c>
      <c r="BA9" s="1" t="s">
        <v>7</v>
      </c>
      <c r="BB9" s="1" t="s">
        <v>7</v>
      </c>
    </row>
    <row r="10" spans="3:56" ht="12">
      <c r="C10" s="1" t="s">
        <v>83</v>
      </c>
      <c r="D10" s="1" t="s">
        <v>83</v>
      </c>
      <c r="E10" s="1" t="s">
        <v>83</v>
      </c>
      <c r="F10" s="1" t="s">
        <v>8</v>
      </c>
      <c r="G10" s="1" t="s">
        <v>9</v>
      </c>
      <c r="J10" s="1" t="s">
        <v>10</v>
      </c>
      <c r="K10" s="1" t="s">
        <v>10</v>
      </c>
      <c r="M10" s="1" t="s">
        <v>11</v>
      </c>
      <c r="Q10" s="1" t="s">
        <v>83</v>
      </c>
      <c r="R10" s="1" t="s">
        <v>83</v>
      </c>
      <c r="S10" s="1" t="s">
        <v>83</v>
      </c>
      <c r="T10" s="1" t="s">
        <v>8</v>
      </c>
      <c r="U10" s="1" t="s">
        <v>9</v>
      </c>
      <c r="X10" s="1" t="s">
        <v>10</v>
      </c>
      <c r="Y10" s="1" t="s">
        <v>10</v>
      </c>
      <c r="AA10" s="1" t="s">
        <v>11</v>
      </c>
      <c r="AC10" s="5"/>
      <c r="AF10" s="1" t="s">
        <v>83</v>
      </c>
      <c r="AG10" s="1" t="s">
        <v>83</v>
      </c>
      <c r="AH10" s="1" t="s">
        <v>83</v>
      </c>
      <c r="AI10" s="1" t="s">
        <v>8</v>
      </c>
      <c r="AJ10" s="1" t="s">
        <v>9</v>
      </c>
      <c r="AM10" s="1" t="s">
        <v>10</v>
      </c>
      <c r="AN10" s="1" t="s">
        <v>10</v>
      </c>
      <c r="AP10" s="1" t="s">
        <v>11</v>
      </c>
      <c r="AT10" s="1" t="s">
        <v>83</v>
      </c>
      <c r="AU10" s="1" t="s">
        <v>83</v>
      </c>
      <c r="AV10" s="1" t="s">
        <v>83</v>
      </c>
      <c r="AW10" s="1" t="s">
        <v>8</v>
      </c>
      <c r="AX10" s="1" t="s">
        <v>9</v>
      </c>
      <c r="BA10" s="1" t="s">
        <v>10</v>
      </c>
      <c r="BB10" s="1" t="s">
        <v>10</v>
      </c>
      <c r="BD10" s="1" t="s">
        <v>11</v>
      </c>
    </row>
    <row r="11" spans="3:56" ht="12">
      <c r="C11" s="16">
        <v>17</v>
      </c>
      <c r="D11" s="16">
        <v>18</v>
      </c>
      <c r="E11" s="16">
        <v>19</v>
      </c>
      <c r="F11" s="16">
        <v>28</v>
      </c>
      <c r="G11" s="1" t="s">
        <v>12</v>
      </c>
      <c r="J11" s="1" t="s">
        <v>13</v>
      </c>
      <c r="K11" s="1" t="s">
        <v>58</v>
      </c>
      <c r="M11" s="1" t="s">
        <v>15</v>
      </c>
      <c r="Q11" s="16">
        <v>17</v>
      </c>
      <c r="R11" s="16">
        <v>18</v>
      </c>
      <c r="S11" s="16">
        <v>19</v>
      </c>
      <c r="T11" s="16">
        <v>28</v>
      </c>
      <c r="U11" s="1" t="s">
        <v>12</v>
      </c>
      <c r="X11" s="1" t="s">
        <v>13</v>
      </c>
      <c r="Y11" s="1" t="s">
        <v>58</v>
      </c>
      <c r="AA11" s="1" t="s">
        <v>15</v>
      </c>
      <c r="AC11" s="5"/>
      <c r="AF11" s="16">
        <v>17</v>
      </c>
      <c r="AG11" s="16">
        <v>18</v>
      </c>
      <c r="AH11" s="16">
        <v>19</v>
      </c>
      <c r="AI11" s="16">
        <v>28</v>
      </c>
      <c r="AJ11" s="1" t="s">
        <v>12</v>
      </c>
      <c r="AM11" s="1" t="s">
        <v>13</v>
      </c>
      <c r="AN11" s="1" t="s">
        <v>58</v>
      </c>
      <c r="AP11" s="1" t="s">
        <v>15</v>
      </c>
      <c r="AT11" s="16">
        <v>17</v>
      </c>
      <c r="AU11" s="16">
        <v>18</v>
      </c>
      <c r="AV11" s="16">
        <v>19</v>
      </c>
      <c r="AW11" s="16">
        <v>28</v>
      </c>
      <c r="AX11" s="1" t="s">
        <v>12</v>
      </c>
      <c r="BA11" s="1" t="s">
        <v>13</v>
      </c>
      <c r="BB11" s="1" t="s">
        <v>58</v>
      </c>
      <c r="BD11" s="1" t="s">
        <v>15</v>
      </c>
    </row>
    <row r="12" spans="1:57" ht="12">
      <c r="A12" s="7" t="s">
        <v>16</v>
      </c>
      <c r="B12" s="1" t="s">
        <v>9</v>
      </c>
      <c r="C12" s="7" t="s">
        <v>78</v>
      </c>
      <c r="D12" s="7" t="s">
        <v>85</v>
      </c>
      <c r="E12" s="7" t="s">
        <v>90</v>
      </c>
      <c r="F12" s="7" t="s">
        <v>17</v>
      </c>
      <c r="G12" s="1" t="s">
        <v>82</v>
      </c>
      <c r="H12" s="1" t="s">
        <v>18</v>
      </c>
      <c r="I12" s="1" t="s">
        <v>10</v>
      </c>
      <c r="J12" s="1" t="s">
        <v>19</v>
      </c>
      <c r="K12" s="1" t="s">
        <v>20</v>
      </c>
      <c r="L12" s="1" t="s">
        <v>21</v>
      </c>
      <c r="M12" s="1" t="s">
        <v>22</v>
      </c>
      <c r="N12" s="1" t="s">
        <v>23</v>
      </c>
      <c r="O12" s="1"/>
      <c r="P12" s="1" t="s">
        <v>9</v>
      </c>
      <c r="Q12" s="7" t="s">
        <v>78</v>
      </c>
      <c r="R12" s="7" t="s">
        <v>85</v>
      </c>
      <c r="S12" s="7" t="s">
        <v>90</v>
      </c>
      <c r="T12" s="7" t="s">
        <v>17</v>
      </c>
      <c r="U12" s="1" t="s">
        <v>82</v>
      </c>
      <c r="V12" s="1" t="s">
        <v>18</v>
      </c>
      <c r="W12" s="1" t="s">
        <v>10</v>
      </c>
      <c r="X12" s="1" t="s">
        <v>19</v>
      </c>
      <c r="Y12" s="1" t="s">
        <v>20</v>
      </c>
      <c r="Z12" s="1" t="s">
        <v>21</v>
      </c>
      <c r="AA12" s="1" t="s">
        <v>22</v>
      </c>
      <c r="AB12" s="1" t="s">
        <v>23</v>
      </c>
      <c r="AC12" s="5"/>
      <c r="AD12" s="1" t="s">
        <v>16</v>
      </c>
      <c r="AE12" s="1" t="s">
        <v>9</v>
      </c>
      <c r="AF12" s="7" t="s">
        <v>78</v>
      </c>
      <c r="AG12" s="7" t="s">
        <v>85</v>
      </c>
      <c r="AH12" s="7" t="s">
        <v>90</v>
      </c>
      <c r="AI12" s="7" t="s">
        <v>17</v>
      </c>
      <c r="AJ12" s="1" t="s">
        <v>82</v>
      </c>
      <c r="AK12" s="1" t="s">
        <v>18</v>
      </c>
      <c r="AL12" s="1" t="s">
        <v>10</v>
      </c>
      <c r="AM12" s="1" t="s">
        <v>19</v>
      </c>
      <c r="AN12" s="1" t="s">
        <v>20</v>
      </c>
      <c r="AO12" s="1" t="s">
        <v>21</v>
      </c>
      <c r="AP12" s="1" t="s">
        <v>22</v>
      </c>
      <c r="AQ12" s="1" t="s">
        <v>23</v>
      </c>
      <c r="AR12" s="1"/>
      <c r="AS12" s="1" t="s">
        <v>9</v>
      </c>
      <c r="AT12" s="7" t="s">
        <v>78</v>
      </c>
      <c r="AU12" s="7" t="s">
        <v>85</v>
      </c>
      <c r="AV12" s="7" t="s">
        <v>90</v>
      </c>
      <c r="AW12" s="7" t="s">
        <v>17</v>
      </c>
      <c r="AX12" s="1" t="s">
        <v>82</v>
      </c>
      <c r="AY12" s="1" t="s">
        <v>18</v>
      </c>
      <c r="AZ12" s="1" t="s">
        <v>10</v>
      </c>
      <c r="BA12" s="1" t="s">
        <v>19</v>
      </c>
      <c r="BB12" s="1" t="s">
        <v>20</v>
      </c>
      <c r="BC12" s="1" t="s">
        <v>21</v>
      </c>
      <c r="BD12" s="1" t="s">
        <v>22</v>
      </c>
      <c r="BE12" s="1" t="s">
        <v>23</v>
      </c>
    </row>
    <row r="13" spans="1:57" ht="12.75" thickBo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5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</row>
    <row r="14" spans="1:57" ht="12">
      <c r="A14" s="9">
        <v>1995</v>
      </c>
      <c r="B14" s="10">
        <v>127920211165</v>
      </c>
      <c r="C14" s="10">
        <v>92887810727</v>
      </c>
      <c r="D14" s="10"/>
      <c r="E14" s="10"/>
      <c r="F14" s="10">
        <v>112748975329</v>
      </c>
      <c r="G14" s="11">
        <f aca="true" t="shared" si="0" ref="G14:G34">B14-F14</f>
        <v>15171235836</v>
      </c>
      <c r="H14" s="10">
        <v>11524887795</v>
      </c>
      <c r="I14" s="10">
        <v>14319065131</v>
      </c>
      <c r="J14" s="10">
        <v>9834897168</v>
      </c>
      <c r="K14" s="11">
        <f aca="true" t="shared" si="1" ref="K14:K29">I14-J14</f>
        <v>4484167963</v>
      </c>
      <c r="L14" s="10">
        <v>18149338418</v>
      </c>
      <c r="M14" s="10">
        <v>1440995743</v>
      </c>
      <c r="N14" s="11">
        <f aca="true" t="shared" si="2" ref="N14:N31">B14+H14+I14+L14+M14</f>
        <v>173354498252</v>
      </c>
      <c r="O14" s="11"/>
      <c r="P14" s="10">
        <v>138515945010</v>
      </c>
      <c r="Q14" s="10">
        <v>100702484891</v>
      </c>
      <c r="R14" s="10"/>
      <c r="S14" s="10"/>
      <c r="T14" s="10">
        <v>123994780475</v>
      </c>
      <c r="U14" s="11">
        <f aca="true" t="shared" si="3" ref="U14:U34">P14-T14</f>
        <v>14521164535</v>
      </c>
      <c r="V14" s="10">
        <v>6733637237</v>
      </c>
      <c r="W14" s="10">
        <v>22821368385</v>
      </c>
      <c r="X14" s="10">
        <v>15989147128</v>
      </c>
      <c r="Y14" s="11">
        <f aca="true" t="shared" si="4" ref="Y14:Y29">W14-X14</f>
        <v>6832221257</v>
      </c>
      <c r="Z14" s="10">
        <v>26300487400</v>
      </c>
      <c r="AA14" s="10">
        <v>2488852890</v>
      </c>
      <c r="AB14" s="11">
        <f aca="true" t="shared" si="5" ref="AB14:AB32">P14+V14+W14+Z14+AA14</f>
        <v>196860290922</v>
      </c>
      <c r="AC14" s="5"/>
      <c r="AD14" s="9">
        <v>1995</v>
      </c>
      <c r="AE14" s="12">
        <f aca="true" t="shared" si="6" ref="AE14:AE34">B14*100/$N14</f>
        <v>73.7911115401496</v>
      </c>
      <c r="AF14" s="12"/>
      <c r="AG14" s="12"/>
      <c r="AH14" s="12"/>
      <c r="AI14" s="12">
        <f aca="true" t="shared" si="7" ref="AI14:AI35">F14*100/$N14</f>
        <v>65.03954409368734</v>
      </c>
      <c r="AJ14" s="12">
        <f aca="true" t="shared" si="8" ref="AJ14:AJ29">G14*100/$N14</f>
        <v>8.751567446462248</v>
      </c>
      <c r="AK14" s="12">
        <f aca="true" t="shared" si="9" ref="AK14:AK29">H14*100/$N14</f>
        <v>6.648161952075009</v>
      </c>
      <c r="AL14" s="12">
        <f aca="true" t="shared" si="10" ref="AL14:AL29">I14*100/$N14</f>
        <v>8.259990525417358</v>
      </c>
      <c r="AM14" s="12">
        <f aca="true" t="shared" si="11" ref="AM14:AM29">J14*100/$N14</f>
        <v>5.673286397047118</v>
      </c>
      <c r="AN14" s="12">
        <f aca="true" t="shared" si="12" ref="AN14:AN29">K14*100/$N14</f>
        <v>2.5867041283702403</v>
      </c>
      <c r="AO14" s="12">
        <f aca="true" t="shared" si="13" ref="AO14:AO29">L14*100/$N14</f>
        <v>10.469493783551481</v>
      </c>
      <c r="AP14" s="12">
        <f aca="true" t="shared" si="14" ref="AP14:AP29">M14*100/$N14</f>
        <v>0.8312421988065575</v>
      </c>
      <c r="AQ14" s="12">
        <f aca="true" t="shared" si="15" ref="AQ14:AQ29">N14*100/$N14</f>
        <v>100</v>
      </c>
      <c r="AR14" s="12"/>
      <c r="AS14" s="12">
        <f aca="true" t="shared" si="16" ref="AS14:AS34">P14*100/$AB14</f>
        <v>70.36256238434738</v>
      </c>
      <c r="AT14" s="12"/>
      <c r="AU14" s="12"/>
      <c r="AV14" s="12"/>
      <c r="AW14" s="12">
        <f aca="true" t="shared" si="17" ref="AW14:AW35">T14*100/$AB14</f>
        <v>62.98618166937954</v>
      </c>
      <c r="AX14" s="12">
        <f aca="true" t="shared" si="18" ref="AX14:AX29">U14*100/$AB14</f>
        <v>7.376380714967843</v>
      </c>
      <c r="AY14" s="12">
        <f aca="true" t="shared" si="19" ref="AY14:AY29">V14*100/$AB14</f>
        <v>3.42051574010322</v>
      </c>
      <c r="AZ14" s="12">
        <f aca="true" t="shared" si="20" ref="AZ14:AZ29">W14*100/$AB14</f>
        <v>11.59267228455041</v>
      </c>
      <c r="BA14" s="12">
        <f aca="true" t="shared" si="21" ref="BA14:BA29">X14*100/$AB14</f>
        <v>8.122078380111315</v>
      </c>
      <c r="BB14" s="12">
        <f aca="true" t="shared" si="22" ref="BB14:BB29">Y14*100/$AB14</f>
        <v>3.4705939044390943</v>
      </c>
      <c r="BC14" s="12">
        <f aca="true" t="shared" si="23" ref="BC14:BC29">Z14*100/$AB14</f>
        <v>13.359975887885273</v>
      </c>
      <c r="BD14" s="12">
        <f aca="true" t="shared" si="24" ref="BD14:BD29">AA14*100/$AB14</f>
        <v>1.2642737031137141</v>
      </c>
      <c r="BE14" s="12">
        <f aca="true" t="shared" si="25" ref="BE14:BE29">AB14*100/$AB14</f>
        <v>100</v>
      </c>
    </row>
    <row r="15" spans="1:57" ht="12">
      <c r="A15" s="9">
        <v>1996</v>
      </c>
      <c r="B15" s="10">
        <v>121636995529</v>
      </c>
      <c r="C15" s="10">
        <v>88072100247</v>
      </c>
      <c r="D15" s="10"/>
      <c r="E15" s="10"/>
      <c r="F15" s="10">
        <v>107868288850</v>
      </c>
      <c r="G15" s="11">
        <f t="shared" si="0"/>
        <v>13768706679</v>
      </c>
      <c r="H15" s="10">
        <v>12079986213</v>
      </c>
      <c r="I15" s="10">
        <v>13639293437</v>
      </c>
      <c r="J15" s="10">
        <v>9590470038</v>
      </c>
      <c r="K15" s="11">
        <f t="shared" si="1"/>
        <v>4048823399</v>
      </c>
      <c r="L15" s="10">
        <v>17113254207</v>
      </c>
      <c r="M15" s="10">
        <v>1460732310</v>
      </c>
      <c r="N15" s="11">
        <f t="shared" si="2"/>
        <v>165930261696</v>
      </c>
      <c r="O15" s="11"/>
      <c r="P15" s="10">
        <v>139996032358</v>
      </c>
      <c r="Q15" s="10">
        <v>98349070817</v>
      </c>
      <c r="R15" s="10"/>
      <c r="S15" s="10"/>
      <c r="T15" s="10">
        <v>123548199799</v>
      </c>
      <c r="U15" s="11">
        <f t="shared" si="3"/>
        <v>16447832559</v>
      </c>
      <c r="V15" s="10">
        <v>6612155635</v>
      </c>
      <c r="W15" s="10">
        <v>23957712541</v>
      </c>
      <c r="X15" s="10">
        <v>16114353370</v>
      </c>
      <c r="Y15" s="11">
        <f t="shared" si="4"/>
        <v>7843359171</v>
      </c>
      <c r="Z15" s="10">
        <v>27617537822</v>
      </c>
      <c r="AA15" s="10">
        <v>2658976386</v>
      </c>
      <c r="AB15" s="11">
        <f t="shared" si="5"/>
        <v>200842414742</v>
      </c>
      <c r="AC15" s="5"/>
      <c r="AD15" s="9">
        <v>1996</v>
      </c>
      <c r="AE15" s="12">
        <f t="shared" si="6"/>
        <v>73.30609515451168</v>
      </c>
      <c r="AF15" s="12"/>
      <c r="AG15" s="12"/>
      <c r="AH15" s="12"/>
      <c r="AI15" s="12">
        <f t="shared" si="7"/>
        <v>65.0082075128797</v>
      </c>
      <c r="AJ15" s="12">
        <f t="shared" si="8"/>
        <v>8.297887641631988</v>
      </c>
      <c r="AK15" s="12">
        <f t="shared" si="9"/>
        <v>7.280158597671401</v>
      </c>
      <c r="AL15" s="12">
        <f t="shared" si="10"/>
        <v>8.219895091823865</v>
      </c>
      <c r="AM15" s="12">
        <f t="shared" si="11"/>
        <v>5.77981975076412</v>
      </c>
      <c r="AN15" s="12">
        <f t="shared" si="12"/>
        <v>2.4400753410597456</v>
      </c>
      <c r="AO15" s="12">
        <f t="shared" si="13"/>
        <v>10.313522097827525</v>
      </c>
      <c r="AP15" s="12">
        <f t="shared" si="14"/>
        <v>0.8803290581655324</v>
      </c>
      <c r="AQ15" s="12">
        <f t="shared" si="15"/>
        <v>100</v>
      </c>
      <c r="AR15" s="12"/>
      <c r="AS15" s="12">
        <f t="shared" si="16"/>
        <v>69.70441604072397</v>
      </c>
      <c r="AT15" s="12"/>
      <c r="AU15" s="12"/>
      <c r="AV15" s="12"/>
      <c r="AW15" s="12">
        <f t="shared" si="17"/>
        <v>61.51499420961886</v>
      </c>
      <c r="AX15" s="12">
        <f t="shared" si="18"/>
        <v>8.189421831105102</v>
      </c>
      <c r="AY15" s="12">
        <f t="shared" si="19"/>
        <v>3.292210783013092</v>
      </c>
      <c r="AZ15" s="12">
        <f t="shared" si="20"/>
        <v>11.928612077172952</v>
      </c>
      <c r="BA15" s="12">
        <f t="shared" si="21"/>
        <v>8.023381610254152</v>
      </c>
      <c r="BB15" s="12">
        <f t="shared" si="22"/>
        <v>3.9052304669188005</v>
      </c>
      <c r="BC15" s="12">
        <f t="shared" si="23"/>
        <v>13.750849320088683</v>
      </c>
      <c r="BD15" s="12">
        <f t="shared" si="24"/>
        <v>1.3239117790013093</v>
      </c>
      <c r="BE15" s="12">
        <f t="shared" si="25"/>
        <v>100</v>
      </c>
    </row>
    <row r="16" spans="1:57" ht="12">
      <c r="A16" s="9">
        <v>1997</v>
      </c>
      <c r="B16" s="10">
        <v>134733541497</v>
      </c>
      <c r="C16" s="10">
        <v>97815511073</v>
      </c>
      <c r="D16" s="10"/>
      <c r="E16" s="10"/>
      <c r="F16" s="10">
        <v>120443598391</v>
      </c>
      <c r="G16" s="11">
        <f t="shared" si="0"/>
        <v>14289943106</v>
      </c>
      <c r="H16" s="10">
        <v>13355130606</v>
      </c>
      <c r="I16" s="10">
        <v>15019975407</v>
      </c>
      <c r="J16" s="10">
        <v>10506847830</v>
      </c>
      <c r="K16" s="11">
        <f t="shared" si="1"/>
        <v>4513127577</v>
      </c>
      <c r="L16" s="10">
        <v>19892546064</v>
      </c>
      <c r="M16" s="10">
        <v>1676948645</v>
      </c>
      <c r="N16" s="11">
        <f t="shared" si="2"/>
        <v>184678142219</v>
      </c>
      <c r="O16" s="10"/>
      <c r="P16" s="10">
        <v>146664715727</v>
      </c>
      <c r="Q16" s="10">
        <v>100518584957</v>
      </c>
      <c r="R16" s="10"/>
      <c r="S16" s="10"/>
      <c r="T16" s="10">
        <v>129216423359</v>
      </c>
      <c r="U16" s="11">
        <f t="shared" si="3"/>
        <v>17448292368</v>
      </c>
      <c r="V16" s="10">
        <v>7577068678</v>
      </c>
      <c r="W16" s="10">
        <v>27405000823</v>
      </c>
      <c r="X16" s="10">
        <v>18272645980</v>
      </c>
      <c r="Y16" s="11">
        <f t="shared" si="4"/>
        <v>9132354843</v>
      </c>
      <c r="Z16" s="10">
        <v>26888472664</v>
      </c>
      <c r="AA16" s="10">
        <v>2761854943</v>
      </c>
      <c r="AB16" s="11">
        <f t="shared" si="5"/>
        <v>211297112835</v>
      </c>
      <c r="AC16" s="5"/>
      <c r="AD16" s="9">
        <v>1997</v>
      </c>
      <c r="AE16" s="12">
        <f t="shared" si="6"/>
        <v>72.95586791057636</v>
      </c>
      <c r="AF16" s="12"/>
      <c r="AG16" s="12"/>
      <c r="AH16" s="12"/>
      <c r="AI16" s="12">
        <f t="shared" si="7"/>
        <v>65.2181124110358</v>
      </c>
      <c r="AJ16" s="12">
        <f t="shared" si="8"/>
        <v>7.737755499540555</v>
      </c>
      <c r="AK16" s="12">
        <f t="shared" si="9"/>
        <v>7.2315707996254694</v>
      </c>
      <c r="AL16" s="12">
        <f t="shared" si="10"/>
        <v>8.133055285551123</v>
      </c>
      <c r="AM16" s="12">
        <f t="shared" si="11"/>
        <v>5.689275245979292</v>
      </c>
      <c r="AN16" s="12">
        <f t="shared" si="12"/>
        <v>2.4437800395718305</v>
      </c>
      <c r="AO16" s="12">
        <f t="shared" si="13"/>
        <v>10.77146749744238</v>
      </c>
      <c r="AP16" s="12">
        <f t="shared" si="14"/>
        <v>0.9080385068046632</v>
      </c>
      <c r="AQ16" s="12">
        <f t="shared" si="15"/>
        <v>100</v>
      </c>
      <c r="AR16" s="12"/>
      <c r="AS16" s="12">
        <f t="shared" si="16"/>
        <v>69.41160423783411</v>
      </c>
      <c r="AT16" s="12"/>
      <c r="AU16" s="12"/>
      <c r="AV16" s="12"/>
      <c r="AW16" s="12">
        <f t="shared" si="17"/>
        <v>61.15389918266604</v>
      </c>
      <c r="AX16" s="12">
        <f t="shared" si="18"/>
        <v>8.257705055168081</v>
      </c>
      <c r="AY16" s="12">
        <f t="shared" si="19"/>
        <v>3.585978329915404</v>
      </c>
      <c r="AZ16" s="12">
        <f t="shared" si="20"/>
        <v>12.969888918643349</v>
      </c>
      <c r="BA16" s="12">
        <f t="shared" si="21"/>
        <v>8.647844608396966</v>
      </c>
      <c r="BB16" s="12">
        <f t="shared" si="22"/>
        <v>4.322044310246384</v>
      </c>
      <c r="BC16" s="12">
        <f t="shared" si="23"/>
        <v>12.725433065901361</v>
      </c>
      <c r="BD16" s="12">
        <f t="shared" si="24"/>
        <v>1.3070954477057657</v>
      </c>
      <c r="BE16" s="12">
        <f t="shared" si="25"/>
        <v>100</v>
      </c>
    </row>
    <row r="17" spans="1:57" ht="12">
      <c r="A17" s="9">
        <v>1998</v>
      </c>
      <c r="B17" s="10">
        <v>144833716855</v>
      </c>
      <c r="C17" s="10">
        <v>105948988741</v>
      </c>
      <c r="D17" s="10"/>
      <c r="E17" s="10"/>
      <c r="F17" s="10">
        <v>129966042229</v>
      </c>
      <c r="G17" s="11">
        <f t="shared" si="0"/>
        <v>14867674626</v>
      </c>
      <c r="H17" s="10">
        <v>11500834365</v>
      </c>
      <c r="I17" s="10">
        <v>15955887905</v>
      </c>
      <c r="J17" s="10">
        <v>11221975895</v>
      </c>
      <c r="K17" s="11">
        <f t="shared" si="1"/>
        <v>4733912010</v>
      </c>
      <c r="L17" s="10">
        <v>21407585645</v>
      </c>
      <c r="M17" s="10">
        <v>1927242195</v>
      </c>
      <c r="N17" s="11">
        <f t="shared" si="2"/>
        <v>195625266965</v>
      </c>
      <c r="O17" s="11"/>
      <c r="P17" s="10">
        <v>156044592037</v>
      </c>
      <c r="Q17" s="10">
        <v>108407504035</v>
      </c>
      <c r="R17" s="10"/>
      <c r="S17" s="10"/>
      <c r="T17" s="10">
        <v>138883526051</v>
      </c>
      <c r="U17" s="11">
        <f t="shared" si="3"/>
        <v>17161065986</v>
      </c>
      <c r="V17" s="10">
        <v>8852801585</v>
      </c>
      <c r="W17" s="10">
        <v>30024254637</v>
      </c>
      <c r="X17" s="10">
        <v>20768414693</v>
      </c>
      <c r="Y17" s="11">
        <f t="shared" si="4"/>
        <v>9255839944</v>
      </c>
      <c r="Z17" s="10">
        <v>22351383024</v>
      </c>
      <c r="AA17" s="10">
        <v>2831881116</v>
      </c>
      <c r="AB17" s="11">
        <f t="shared" si="5"/>
        <v>220104912399</v>
      </c>
      <c r="AC17" s="5"/>
      <c r="AD17" s="9">
        <v>1998</v>
      </c>
      <c r="AE17" s="12">
        <f t="shared" si="6"/>
        <v>74.03630374644432</v>
      </c>
      <c r="AF17" s="12"/>
      <c r="AG17" s="12"/>
      <c r="AH17" s="12"/>
      <c r="AI17" s="12">
        <f t="shared" si="7"/>
        <v>66.43622485241269</v>
      </c>
      <c r="AJ17" s="12">
        <f t="shared" si="8"/>
        <v>7.600078894031633</v>
      </c>
      <c r="AK17" s="12">
        <f t="shared" si="9"/>
        <v>5.879012738706015</v>
      </c>
      <c r="AL17" s="12">
        <f t="shared" si="10"/>
        <v>8.156353293490827</v>
      </c>
      <c r="AM17" s="12">
        <f t="shared" si="11"/>
        <v>5.73646547253416</v>
      </c>
      <c r="AN17" s="12">
        <f t="shared" si="12"/>
        <v>2.4198878209566663</v>
      </c>
      <c r="AO17" s="12">
        <f t="shared" si="13"/>
        <v>10.94315983672503</v>
      </c>
      <c r="AP17" s="12">
        <f t="shared" si="14"/>
        <v>0.9851703846338058</v>
      </c>
      <c r="AQ17" s="12">
        <f t="shared" si="15"/>
        <v>100</v>
      </c>
      <c r="AR17" s="12"/>
      <c r="AS17" s="12">
        <f t="shared" si="16"/>
        <v>70.89555173313295</v>
      </c>
      <c r="AT17" s="12"/>
      <c r="AU17" s="12"/>
      <c r="AV17" s="12"/>
      <c r="AW17" s="12">
        <f t="shared" si="17"/>
        <v>63.09878527346807</v>
      </c>
      <c r="AX17" s="12">
        <f t="shared" si="18"/>
        <v>7.796766459664881</v>
      </c>
      <c r="AY17" s="12">
        <f t="shared" si="19"/>
        <v>4.022082691617482</v>
      </c>
      <c r="AZ17" s="12">
        <f t="shared" si="20"/>
        <v>13.640883481315889</v>
      </c>
      <c r="BA17" s="12">
        <f t="shared" si="21"/>
        <v>9.435688857026326</v>
      </c>
      <c r="BB17" s="12">
        <f t="shared" si="22"/>
        <v>4.205194624289563</v>
      </c>
      <c r="BC17" s="12">
        <f t="shared" si="23"/>
        <v>10.154876954078173</v>
      </c>
      <c r="BD17" s="12">
        <f t="shared" si="24"/>
        <v>1.2866051398555092</v>
      </c>
      <c r="BE17" s="12">
        <f t="shared" si="25"/>
        <v>100</v>
      </c>
    </row>
    <row r="18" spans="1:57" ht="12">
      <c r="A18" s="9">
        <v>1999</v>
      </c>
      <c r="B18" s="10">
        <v>152639586799</v>
      </c>
      <c r="C18" s="10">
        <v>111874839760</v>
      </c>
      <c r="D18" s="10"/>
      <c r="E18" s="10"/>
      <c r="F18" s="10">
        <v>136687648938</v>
      </c>
      <c r="G18" s="11">
        <f t="shared" si="0"/>
        <v>15951937861</v>
      </c>
      <c r="H18" s="10">
        <v>12466238995</v>
      </c>
      <c r="I18" s="10">
        <v>16300638650</v>
      </c>
      <c r="J18" s="10">
        <v>11431937930</v>
      </c>
      <c r="K18" s="11">
        <f t="shared" si="1"/>
        <v>4868700720</v>
      </c>
      <c r="L18" s="10">
        <v>24074744521</v>
      </c>
      <c r="M18" s="10">
        <v>1533958525</v>
      </c>
      <c r="N18" s="11">
        <f t="shared" si="2"/>
        <v>207015167490</v>
      </c>
      <c r="O18" s="11"/>
      <c r="P18" s="10">
        <v>157688449046</v>
      </c>
      <c r="Q18" s="10">
        <v>111825486918</v>
      </c>
      <c r="R18" s="10"/>
      <c r="S18" s="10"/>
      <c r="T18" s="10">
        <v>142593375674</v>
      </c>
      <c r="U18" s="11">
        <f t="shared" si="3"/>
        <v>15095073372</v>
      </c>
      <c r="V18" s="10">
        <v>7640991202</v>
      </c>
      <c r="W18" s="10">
        <v>31079497136</v>
      </c>
      <c r="X18" s="10">
        <v>22433624728</v>
      </c>
      <c r="Y18" s="11">
        <f t="shared" si="4"/>
        <v>8645872408</v>
      </c>
      <c r="Z18" s="10">
        <v>21651827510</v>
      </c>
      <c r="AA18" s="10">
        <v>2979704051</v>
      </c>
      <c r="AB18" s="11">
        <f t="shared" si="5"/>
        <v>221040468945</v>
      </c>
      <c r="AC18" s="5"/>
      <c r="AD18" s="9">
        <v>1999</v>
      </c>
      <c r="AE18" s="12">
        <f t="shared" si="6"/>
        <v>73.73352815144492</v>
      </c>
      <c r="AF18" s="12"/>
      <c r="AG18" s="12"/>
      <c r="AH18" s="12"/>
      <c r="AI18" s="12">
        <f t="shared" si="7"/>
        <v>66.02784259496482</v>
      </c>
      <c r="AJ18" s="12">
        <f t="shared" si="8"/>
        <v>7.705685556480091</v>
      </c>
      <c r="AK18" s="12">
        <f t="shared" si="9"/>
        <v>6.021896436937254</v>
      </c>
      <c r="AL18" s="12">
        <f t="shared" si="10"/>
        <v>7.874127701675488</v>
      </c>
      <c r="AM18" s="12">
        <f t="shared" si="11"/>
        <v>5.522270695721958</v>
      </c>
      <c r="AN18" s="12">
        <f t="shared" si="12"/>
        <v>2.3518570059535304</v>
      </c>
      <c r="AO18" s="12">
        <f t="shared" si="13"/>
        <v>11.629459238614942</v>
      </c>
      <c r="AP18" s="12">
        <f t="shared" si="14"/>
        <v>0.7409884713273963</v>
      </c>
      <c r="AQ18" s="12">
        <f t="shared" si="15"/>
        <v>100</v>
      </c>
      <c r="AR18" s="12"/>
      <c r="AS18" s="12">
        <f t="shared" si="16"/>
        <v>71.3391759430426</v>
      </c>
      <c r="AT18" s="12"/>
      <c r="AU18" s="12"/>
      <c r="AV18" s="12"/>
      <c r="AW18" s="12">
        <f t="shared" si="17"/>
        <v>64.51007652787804</v>
      </c>
      <c r="AX18" s="12">
        <f t="shared" si="18"/>
        <v>6.829099415164562</v>
      </c>
      <c r="AY18" s="12">
        <f t="shared" si="19"/>
        <v>3.4568290768064087</v>
      </c>
      <c r="AZ18" s="12">
        <f t="shared" si="20"/>
        <v>14.060546145390825</v>
      </c>
      <c r="BA18" s="12">
        <f t="shared" si="21"/>
        <v>10.149102938060635</v>
      </c>
      <c r="BB18" s="12">
        <f t="shared" si="22"/>
        <v>3.9114432073301897</v>
      </c>
      <c r="BC18" s="12">
        <f t="shared" si="23"/>
        <v>9.795413307500482</v>
      </c>
      <c r="BD18" s="12">
        <f t="shared" si="24"/>
        <v>1.34803552725968</v>
      </c>
      <c r="BE18" s="12">
        <f t="shared" si="25"/>
        <v>100</v>
      </c>
    </row>
    <row r="19" spans="1:57" ht="12">
      <c r="A19" s="9">
        <v>2000</v>
      </c>
      <c r="B19" s="10">
        <v>180262899459</v>
      </c>
      <c r="C19" s="10">
        <v>129531326585</v>
      </c>
      <c r="D19" s="10"/>
      <c r="E19" s="10"/>
      <c r="F19" s="10">
        <v>158510025283</v>
      </c>
      <c r="G19" s="11">
        <f t="shared" si="0"/>
        <v>21752874176</v>
      </c>
      <c r="H19" s="10">
        <v>19929416580</v>
      </c>
      <c r="I19" s="10">
        <v>21971763249</v>
      </c>
      <c r="J19" s="10">
        <v>15438890450</v>
      </c>
      <c r="K19" s="11">
        <f t="shared" si="1"/>
        <v>6532872799</v>
      </c>
      <c r="L19" s="10">
        <v>34404082815</v>
      </c>
      <c r="M19" s="10">
        <v>1938442503</v>
      </c>
      <c r="N19" s="11">
        <f t="shared" si="2"/>
        <v>258506604606</v>
      </c>
      <c r="O19" s="10"/>
      <c r="P19" s="10">
        <v>180991231710</v>
      </c>
      <c r="Q19" s="10">
        <v>125736349749</v>
      </c>
      <c r="R19" s="10"/>
      <c r="S19" s="10"/>
      <c r="T19" s="10">
        <v>161638476360</v>
      </c>
      <c r="U19" s="11">
        <f t="shared" si="3"/>
        <v>19352755350</v>
      </c>
      <c r="V19" s="10">
        <v>9118973685</v>
      </c>
      <c r="W19" s="10">
        <v>39287366895</v>
      </c>
      <c r="X19" s="10">
        <v>29004015462</v>
      </c>
      <c r="Y19" s="11">
        <f t="shared" si="4"/>
        <v>10283351433</v>
      </c>
      <c r="Z19" s="10">
        <v>27562775663</v>
      </c>
      <c r="AA19" s="10">
        <v>3452903135</v>
      </c>
      <c r="AB19" s="11">
        <f t="shared" si="5"/>
        <v>260413251088</v>
      </c>
      <c r="AC19" s="5"/>
      <c r="AD19" s="9">
        <v>2000</v>
      </c>
      <c r="AE19" s="12">
        <f t="shared" si="6"/>
        <v>69.73241543818415</v>
      </c>
      <c r="AF19" s="12"/>
      <c r="AG19" s="12"/>
      <c r="AH19" s="12"/>
      <c r="AI19" s="12">
        <f t="shared" si="7"/>
        <v>61.317592068717666</v>
      </c>
      <c r="AJ19" s="12">
        <f t="shared" si="8"/>
        <v>8.41482336946648</v>
      </c>
      <c r="AK19" s="12">
        <f t="shared" si="9"/>
        <v>7.7094419349073116</v>
      </c>
      <c r="AL19" s="12">
        <f t="shared" si="10"/>
        <v>8.49949783004114</v>
      </c>
      <c r="AM19" s="12">
        <f t="shared" si="11"/>
        <v>5.972338878355164</v>
      </c>
      <c r="AN19" s="12">
        <f t="shared" si="12"/>
        <v>2.527158951685976</v>
      </c>
      <c r="AO19" s="12">
        <f t="shared" si="13"/>
        <v>13.308782909990484</v>
      </c>
      <c r="AP19" s="12">
        <f t="shared" si="14"/>
        <v>0.7498618868769159</v>
      </c>
      <c r="AQ19" s="12">
        <f t="shared" si="15"/>
        <v>100</v>
      </c>
      <c r="AR19" s="12"/>
      <c r="AS19" s="12">
        <f t="shared" si="16"/>
        <v>69.50154454653256</v>
      </c>
      <c r="AT19" s="12"/>
      <c r="AU19" s="12"/>
      <c r="AV19" s="12"/>
      <c r="AW19" s="12">
        <f t="shared" si="17"/>
        <v>62.06998902117251</v>
      </c>
      <c r="AX19" s="12">
        <f t="shared" si="18"/>
        <v>7.431555525360048</v>
      </c>
      <c r="AY19" s="12">
        <f t="shared" si="19"/>
        <v>3.501731823131564</v>
      </c>
      <c r="AZ19" s="12">
        <f t="shared" si="20"/>
        <v>15.086546760143108</v>
      </c>
      <c r="BA19" s="12">
        <f t="shared" si="21"/>
        <v>11.137688017342418</v>
      </c>
      <c r="BB19" s="12">
        <f t="shared" si="22"/>
        <v>3.94885874280069</v>
      </c>
      <c r="BC19" s="12">
        <f t="shared" si="23"/>
        <v>10.584244675662017</v>
      </c>
      <c r="BD19" s="12">
        <f t="shared" si="24"/>
        <v>1.3259321945307536</v>
      </c>
      <c r="BE19" s="12">
        <f t="shared" si="25"/>
        <v>100</v>
      </c>
    </row>
    <row r="20" spans="1:57" ht="12">
      <c r="A20" s="9">
        <v>2001</v>
      </c>
      <c r="B20" s="10">
        <v>188933151947</v>
      </c>
      <c r="C20" s="10">
        <v>134284141148</v>
      </c>
      <c r="D20" s="10"/>
      <c r="E20" s="10"/>
      <c r="F20" s="10">
        <v>164232879719</v>
      </c>
      <c r="G20" s="11">
        <f t="shared" si="0"/>
        <v>24700272228</v>
      </c>
      <c r="H20" s="10">
        <v>18657635318</v>
      </c>
      <c r="I20" s="10">
        <v>20681317705</v>
      </c>
      <c r="J20" s="10">
        <v>14447191603</v>
      </c>
      <c r="K20" s="11">
        <f t="shared" si="1"/>
        <v>6234126102</v>
      </c>
      <c r="L20" s="10">
        <v>33385320535</v>
      </c>
      <c r="M20" s="10">
        <v>2099141652</v>
      </c>
      <c r="N20" s="11">
        <f t="shared" si="2"/>
        <v>263756567157</v>
      </c>
      <c r="O20" s="11"/>
      <c r="P20" s="10">
        <v>189660272780</v>
      </c>
      <c r="Q20" s="10">
        <v>129260185268</v>
      </c>
      <c r="R20" s="10"/>
      <c r="S20" s="10"/>
      <c r="T20" s="10">
        <v>168337003067</v>
      </c>
      <c r="U20" s="11">
        <f t="shared" si="3"/>
        <v>21323269713</v>
      </c>
      <c r="V20" s="10">
        <v>10168997158</v>
      </c>
      <c r="W20" s="10">
        <v>38924803180</v>
      </c>
      <c r="X20" s="10">
        <v>28821648314</v>
      </c>
      <c r="Y20" s="11">
        <f t="shared" si="4"/>
        <v>10103154866</v>
      </c>
      <c r="Z20" s="10">
        <v>30782593427</v>
      </c>
      <c r="AA20" s="10">
        <v>3452950382</v>
      </c>
      <c r="AB20" s="11">
        <f t="shared" si="5"/>
        <v>272989616927</v>
      </c>
      <c r="AC20" s="5"/>
      <c r="AD20" s="9">
        <v>2001</v>
      </c>
      <c r="AE20" s="12">
        <f t="shared" si="6"/>
        <v>71.631638970543</v>
      </c>
      <c r="AF20" s="12">
        <f aca="true" t="shared" si="26" ref="AF20:AH35">C20*100/$N20</f>
        <v>50.912150774266</v>
      </c>
      <c r="AG20" s="12">
        <f t="shared" si="26"/>
        <v>0</v>
      </c>
      <c r="AH20" s="12">
        <f t="shared" si="26"/>
        <v>0</v>
      </c>
      <c r="AI20" s="12">
        <f t="shared" si="7"/>
        <v>62.26684002193623</v>
      </c>
      <c r="AJ20" s="12">
        <f t="shared" si="8"/>
        <v>9.364798948606753</v>
      </c>
      <c r="AK20" s="12">
        <f t="shared" si="9"/>
        <v>7.073808822699046</v>
      </c>
      <c r="AL20" s="12">
        <f t="shared" si="10"/>
        <v>7.84106266165101</v>
      </c>
      <c r="AM20" s="12">
        <f t="shared" si="11"/>
        <v>5.477471806190278</v>
      </c>
      <c r="AN20" s="12">
        <f t="shared" si="12"/>
        <v>2.363590855460733</v>
      </c>
      <c r="AO20" s="12">
        <f t="shared" si="13"/>
        <v>12.657626270638989</v>
      </c>
      <c r="AP20" s="12">
        <f t="shared" si="14"/>
        <v>0.795863274467966</v>
      </c>
      <c r="AQ20" s="12">
        <f t="shared" si="15"/>
        <v>100</v>
      </c>
      <c r="AR20" s="12"/>
      <c r="AS20" s="12">
        <f t="shared" si="16"/>
        <v>69.47526976116346</v>
      </c>
      <c r="AT20" s="12">
        <f aca="true" t="shared" si="27" ref="AT20:AT36">Q20*100/$AB20</f>
        <v>47.34985407982216</v>
      </c>
      <c r="AU20" s="12">
        <f aca="true" t="shared" si="28" ref="AU20:AV35">R20*100/$AB20</f>
        <v>0</v>
      </c>
      <c r="AV20" s="12">
        <f t="shared" si="28"/>
        <v>0</v>
      </c>
      <c r="AW20" s="12">
        <f t="shared" si="17"/>
        <v>61.66425117626906</v>
      </c>
      <c r="AX20" s="12">
        <f t="shared" si="18"/>
        <v>7.8110185848944</v>
      </c>
      <c r="AY20" s="12">
        <f t="shared" si="19"/>
        <v>3.725049059546937</v>
      </c>
      <c r="AZ20" s="12">
        <f t="shared" si="20"/>
        <v>14.258711967938641</v>
      </c>
      <c r="BA20" s="12">
        <f t="shared" si="21"/>
        <v>10.557781881391914</v>
      </c>
      <c r="BB20" s="12">
        <f t="shared" si="22"/>
        <v>3.700930086546727</v>
      </c>
      <c r="BC20" s="12">
        <f t="shared" si="23"/>
        <v>11.276104114696624</v>
      </c>
      <c r="BD20" s="12">
        <f t="shared" si="24"/>
        <v>1.264865096654336</v>
      </c>
      <c r="BE20" s="12">
        <f t="shared" si="25"/>
        <v>100</v>
      </c>
    </row>
    <row r="21" spans="1:57" ht="12">
      <c r="A21" s="9">
        <v>2002</v>
      </c>
      <c r="B21" s="10">
        <v>190627623292</v>
      </c>
      <c r="C21" s="10">
        <v>134604392945</v>
      </c>
      <c r="D21" s="10"/>
      <c r="E21" s="10"/>
      <c r="F21" s="10">
        <v>165140183160</v>
      </c>
      <c r="G21" s="11">
        <f t="shared" si="0"/>
        <v>25487440132</v>
      </c>
      <c r="H21" s="10">
        <v>16885880814</v>
      </c>
      <c r="I21" s="10">
        <v>20025115067</v>
      </c>
      <c r="J21" s="10">
        <v>13788702215</v>
      </c>
      <c r="K21" s="11">
        <f t="shared" si="1"/>
        <v>6236412852</v>
      </c>
      <c r="L21" s="10">
        <v>31761449741</v>
      </c>
      <c r="M21" s="10">
        <v>1925801328</v>
      </c>
      <c r="N21" s="11">
        <f t="shared" si="2"/>
        <v>261225870242</v>
      </c>
      <c r="O21" s="11"/>
      <c r="P21" s="10">
        <v>187546441357</v>
      </c>
      <c r="Q21" s="10">
        <v>126049046811</v>
      </c>
      <c r="R21" s="10"/>
      <c r="S21" s="10"/>
      <c r="T21" s="10">
        <v>165964530230</v>
      </c>
      <c r="U21" s="11">
        <f t="shared" si="3"/>
        <v>21581911127</v>
      </c>
      <c r="V21" s="10">
        <v>9977252764</v>
      </c>
      <c r="W21" s="10">
        <v>36940961525</v>
      </c>
      <c r="X21" s="10">
        <v>28265412891</v>
      </c>
      <c r="Y21" s="11">
        <f t="shared" si="4"/>
        <v>8675548634</v>
      </c>
      <c r="Z21" s="10">
        <v>30931226271</v>
      </c>
      <c r="AA21" s="10">
        <v>3667638527</v>
      </c>
      <c r="AB21" s="11">
        <f t="shared" si="5"/>
        <v>269063520444</v>
      </c>
      <c r="AC21" s="5"/>
      <c r="AD21" s="9">
        <v>2002</v>
      </c>
      <c r="AE21" s="12">
        <f t="shared" si="6"/>
        <v>72.9742514075663</v>
      </c>
      <c r="AF21" s="12">
        <f t="shared" si="26"/>
        <v>51.527971873651836</v>
      </c>
      <c r="AG21" s="12">
        <f t="shared" si="26"/>
        <v>0</v>
      </c>
      <c r="AH21" s="12">
        <f t="shared" si="26"/>
        <v>0</v>
      </c>
      <c r="AI21" s="12">
        <f t="shared" si="7"/>
        <v>63.21739229235371</v>
      </c>
      <c r="AJ21" s="12">
        <f t="shared" si="8"/>
        <v>9.756859115212594</v>
      </c>
      <c r="AK21" s="12">
        <f t="shared" si="9"/>
        <v>6.464092089484437</v>
      </c>
      <c r="AL21" s="12">
        <f t="shared" si="10"/>
        <v>7.665823851385281</v>
      </c>
      <c r="AM21" s="12">
        <f t="shared" si="11"/>
        <v>5.278459672553154</v>
      </c>
      <c r="AN21" s="12">
        <f t="shared" si="12"/>
        <v>2.3873641788321267</v>
      </c>
      <c r="AO21" s="12">
        <f t="shared" si="13"/>
        <v>12.158615726526683</v>
      </c>
      <c r="AP21" s="12">
        <f t="shared" si="14"/>
        <v>0.7372169250373001</v>
      </c>
      <c r="AQ21" s="12">
        <f t="shared" si="15"/>
        <v>100</v>
      </c>
      <c r="AR21" s="12"/>
      <c r="AS21" s="12">
        <f t="shared" si="16"/>
        <v>69.70340722797236</v>
      </c>
      <c r="AT21" s="12">
        <f t="shared" si="27"/>
        <v>46.84731939989408</v>
      </c>
      <c r="AU21" s="12">
        <f t="shared" si="28"/>
        <v>0</v>
      </c>
      <c r="AV21" s="12">
        <f t="shared" si="28"/>
        <v>0</v>
      </c>
      <c r="AW21" s="12">
        <f t="shared" si="17"/>
        <v>61.68228601043005</v>
      </c>
      <c r="AX21" s="12">
        <f t="shared" si="18"/>
        <v>8.02112121754232</v>
      </c>
      <c r="AY21" s="12">
        <f t="shared" si="19"/>
        <v>3.708140273915935</v>
      </c>
      <c r="AZ21" s="12">
        <f t="shared" si="20"/>
        <v>13.729457439656334</v>
      </c>
      <c r="BA21" s="12">
        <f t="shared" si="21"/>
        <v>10.505107806646297</v>
      </c>
      <c r="BB21" s="12">
        <f t="shared" si="22"/>
        <v>3.224349633010037</v>
      </c>
      <c r="BC21" s="12">
        <f t="shared" si="23"/>
        <v>11.495882541029077</v>
      </c>
      <c r="BD21" s="12">
        <f t="shared" si="24"/>
        <v>1.3631125174262868</v>
      </c>
      <c r="BE21" s="12">
        <f t="shared" si="25"/>
        <v>100</v>
      </c>
    </row>
    <row r="22" spans="1:57" ht="12">
      <c r="A22" s="9">
        <v>2003</v>
      </c>
      <c r="B22" s="10">
        <v>193150538067</v>
      </c>
      <c r="C22" s="10">
        <v>137000680679</v>
      </c>
      <c r="D22" s="10"/>
      <c r="E22" s="10"/>
      <c r="F22" s="10">
        <v>167595014249</v>
      </c>
      <c r="G22" s="11">
        <f t="shared" si="0"/>
        <v>25555523818</v>
      </c>
      <c r="H22" s="10">
        <v>16861727213</v>
      </c>
      <c r="I22" s="10">
        <v>17721255003</v>
      </c>
      <c r="J22" s="10">
        <v>11520346797</v>
      </c>
      <c r="K22" s="11">
        <f t="shared" si="1"/>
        <v>6200908206</v>
      </c>
      <c r="L22" s="10">
        <v>33539411343</v>
      </c>
      <c r="M22" s="10">
        <v>1725042222</v>
      </c>
      <c r="N22" s="11">
        <f t="shared" si="2"/>
        <v>262997973848</v>
      </c>
      <c r="O22" s="11"/>
      <c r="P22" s="10">
        <v>190069526508</v>
      </c>
      <c r="Q22" s="10">
        <v>126048945960</v>
      </c>
      <c r="R22" s="10"/>
      <c r="S22" s="10"/>
      <c r="T22" s="10">
        <v>167164602509</v>
      </c>
      <c r="U22" s="11">
        <f t="shared" si="3"/>
        <v>22904923999</v>
      </c>
      <c r="V22" s="10">
        <v>9741804503</v>
      </c>
      <c r="W22" s="10">
        <v>31624012799</v>
      </c>
      <c r="X22" s="10">
        <v>24388654260</v>
      </c>
      <c r="Y22" s="11">
        <f t="shared" si="4"/>
        <v>7235358539</v>
      </c>
      <c r="Z22" s="10">
        <v>29376911577</v>
      </c>
      <c r="AA22" s="10">
        <v>3803350970</v>
      </c>
      <c r="AB22" s="11">
        <f t="shared" si="5"/>
        <v>264615606357</v>
      </c>
      <c r="AC22" s="5"/>
      <c r="AD22" s="9">
        <v>2003</v>
      </c>
      <c r="AE22" s="12">
        <f t="shared" si="6"/>
        <v>73.44183502289322</v>
      </c>
      <c r="AF22" s="12">
        <f t="shared" si="26"/>
        <v>52.09191488227195</v>
      </c>
      <c r="AG22" s="12">
        <f t="shared" si="26"/>
        <v>0</v>
      </c>
      <c r="AH22" s="12">
        <f t="shared" si="26"/>
        <v>0</v>
      </c>
      <c r="AI22" s="12">
        <f t="shared" si="7"/>
        <v>63.72483095472885</v>
      </c>
      <c r="AJ22" s="12">
        <f t="shared" si="8"/>
        <v>9.71700406816436</v>
      </c>
      <c r="AK22" s="12">
        <f t="shared" si="9"/>
        <v>6.41135251587347</v>
      </c>
      <c r="AL22" s="12">
        <f t="shared" si="10"/>
        <v>6.738171683878455</v>
      </c>
      <c r="AM22" s="12">
        <f t="shared" si="11"/>
        <v>4.38039374541273</v>
      </c>
      <c r="AN22" s="12">
        <f t="shared" si="12"/>
        <v>2.3577779384657247</v>
      </c>
      <c r="AO22" s="12">
        <f t="shared" si="13"/>
        <v>12.752726134074381</v>
      </c>
      <c r="AP22" s="12">
        <f t="shared" si="14"/>
        <v>0.6559146432804803</v>
      </c>
      <c r="AQ22" s="12">
        <f t="shared" si="15"/>
        <v>100</v>
      </c>
      <c r="AR22" s="12"/>
      <c r="AS22" s="12">
        <f t="shared" si="16"/>
        <v>71.82853994317028</v>
      </c>
      <c r="AT22" s="12">
        <f t="shared" si="27"/>
        <v>47.63473617271991</v>
      </c>
      <c r="AU22" s="12">
        <f t="shared" si="28"/>
        <v>0</v>
      </c>
      <c r="AV22" s="12">
        <f t="shared" si="28"/>
        <v>0</v>
      </c>
      <c r="AW22" s="12">
        <f t="shared" si="17"/>
        <v>63.17261661561781</v>
      </c>
      <c r="AX22" s="12">
        <f t="shared" si="18"/>
        <v>8.655923327552477</v>
      </c>
      <c r="AY22" s="12">
        <f t="shared" si="19"/>
        <v>3.681492802755205</v>
      </c>
      <c r="AZ22" s="12">
        <f t="shared" si="20"/>
        <v>11.950925054788794</v>
      </c>
      <c r="BA22" s="12">
        <f t="shared" si="21"/>
        <v>9.21663487492745</v>
      </c>
      <c r="BB22" s="12">
        <f t="shared" si="22"/>
        <v>2.7342901798613437</v>
      </c>
      <c r="BC22" s="12">
        <f t="shared" si="23"/>
        <v>11.101730537150111</v>
      </c>
      <c r="BD22" s="12">
        <f t="shared" si="24"/>
        <v>1.4373116621356026</v>
      </c>
      <c r="BE22" s="12">
        <f t="shared" si="25"/>
        <v>100</v>
      </c>
    </row>
    <row r="23" spans="1:57" ht="12">
      <c r="A23" s="9">
        <v>2004</v>
      </c>
      <c r="B23" s="10">
        <v>207127647362</v>
      </c>
      <c r="C23" s="10">
        <v>146177598559</v>
      </c>
      <c r="D23" s="10"/>
      <c r="E23" s="10"/>
      <c r="F23" s="10">
        <v>178922730781</v>
      </c>
      <c r="G23" s="11">
        <f t="shared" si="0"/>
        <v>28204916581</v>
      </c>
      <c r="H23" s="10">
        <v>19220272596</v>
      </c>
      <c r="I23" s="10">
        <v>18469044764</v>
      </c>
      <c r="J23" s="10">
        <v>11333366526</v>
      </c>
      <c r="K23" s="11">
        <f t="shared" si="1"/>
        <v>7135678238</v>
      </c>
      <c r="L23" s="10">
        <v>39163342490</v>
      </c>
      <c r="M23" s="10">
        <v>1654134371</v>
      </c>
      <c r="N23" s="11">
        <f t="shared" si="2"/>
        <v>285634441583</v>
      </c>
      <c r="O23" s="11"/>
      <c r="P23" s="10">
        <v>205494727915</v>
      </c>
      <c r="Q23" s="10">
        <v>134036457189</v>
      </c>
      <c r="R23" s="10"/>
      <c r="S23" s="10"/>
      <c r="T23" s="10">
        <v>178158123995</v>
      </c>
      <c r="U23" s="11">
        <f t="shared" si="3"/>
        <v>27336603920</v>
      </c>
      <c r="V23" s="10">
        <v>10423791035</v>
      </c>
      <c r="W23" s="10">
        <v>32553610387</v>
      </c>
      <c r="X23" s="10">
        <v>24792485011</v>
      </c>
      <c r="Y23" s="11">
        <f t="shared" si="4"/>
        <v>7761125376</v>
      </c>
      <c r="Z23" s="10">
        <v>31787274787</v>
      </c>
      <c r="AA23" s="10">
        <v>4153956892</v>
      </c>
      <c r="AB23" s="11">
        <f t="shared" si="5"/>
        <v>284413361016</v>
      </c>
      <c r="AC23" s="5"/>
      <c r="AD23" s="9">
        <v>2004</v>
      </c>
      <c r="AE23" s="12">
        <f t="shared" si="6"/>
        <v>72.51494120039884</v>
      </c>
      <c r="AF23" s="12">
        <f t="shared" si="26"/>
        <v>51.17646098589393</v>
      </c>
      <c r="AG23" s="12">
        <f t="shared" si="26"/>
        <v>0</v>
      </c>
      <c r="AH23" s="12">
        <f t="shared" si="26"/>
        <v>0</v>
      </c>
      <c r="AI23" s="12">
        <f t="shared" si="7"/>
        <v>62.640460929501884</v>
      </c>
      <c r="AJ23" s="12">
        <f t="shared" si="8"/>
        <v>9.874480270896948</v>
      </c>
      <c r="AK23" s="12">
        <f t="shared" si="9"/>
        <v>6.728975850909404</v>
      </c>
      <c r="AL23" s="12">
        <f t="shared" si="10"/>
        <v>6.465972612281507</v>
      </c>
      <c r="AM23" s="12">
        <f t="shared" si="11"/>
        <v>3.9677870998994136</v>
      </c>
      <c r="AN23" s="12">
        <f t="shared" si="12"/>
        <v>2.4981855123820935</v>
      </c>
      <c r="AO23" s="12">
        <f t="shared" si="13"/>
        <v>13.711001472005563</v>
      </c>
      <c r="AP23" s="12">
        <f t="shared" si="14"/>
        <v>0.5791088644046939</v>
      </c>
      <c r="AQ23" s="12">
        <f t="shared" si="15"/>
        <v>100</v>
      </c>
      <c r="AR23" s="12"/>
      <c r="AS23" s="12">
        <f t="shared" si="16"/>
        <v>72.25213582826007</v>
      </c>
      <c r="AT23" s="12">
        <f t="shared" si="27"/>
        <v>47.127341947011985</v>
      </c>
      <c r="AU23" s="12">
        <f t="shared" si="28"/>
        <v>0</v>
      </c>
      <c r="AV23" s="12">
        <f t="shared" si="28"/>
        <v>0</v>
      </c>
      <c r="AW23" s="12">
        <f t="shared" si="17"/>
        <v>62.64056068201997</v>
      </c>
      <c r="AX23" s="12">
        <f t="shared" si="18"/>
        <v>9.611575146240105</v>
      </c>
      <c r="AY23" s="12">
        <f t="shared" si="19"/>
        <v>3.6650145400214154</v>
      </c>
      <c r="AZ23" s="12">
        <f t="shared" si="20"/>
        <v>11.445879430807985</v>
      </c>
      <c r="BA23" s="12">
        <f t="shared" si="21"/>
        <v>8.717060591821237</v>
      </c>
      <c r="BB23" s="12">
        <f t="shared" si="22"/>
        <v>2.728818838986748</v>
      </c>
      <c r="BC23" s="12">
        <f t="shared" si="23"/>
        <v>11.176435127185101</v>
      </c>
      <c r="BD23" s="12">
        <f t="shared" si="24"/>
        <v>1.4605350737254268</v>
      </c>
      <c r="BE23" s="12">
        <f t="shared" si="25"/>
        <v>100</v>
      </c>
    </row>
    <row r="24" spans="1:57" ht="12">
      <c r="A24" s="9">
        <v>2005</v>
      </c>
      <c r="B24" s="10">
        <v>216368820566</v>
      </c>
      <c r="C24" s="10">
        <v>150506577624</v>
      </c>
      <c r="D24" s="10"/>
      <c r="E24" s="10"/>
      <c r="F24" s="10">
        <v>185160917801</v>
      </c>
      <c r="G24" s="11">
        <f t="shared" si="0"/>
        <v>31207902765</v>
      </c>
      <c r="H24" s="10">
        <v>24648074850</v>
      </c>
      <c r="I24" s="10">
        <v>19750508373</v>
      </c>
      <c r="J24" s="10">
        <v>12110593705</v>
      </c>
      <c r="K24" s="11">
        <f t="shared" si="1"/>
        <v>7639914668</v>
      </c>
      <c r="L24" s="10">
        <v>46737035186</v>
      </c>
      <c r="M24" s="10">
        <v>1787610057</v>
      </c>
      <c r="N24" s="11">
        <f t="shared" si="2"/>
        <v>309292049032</v>
      </c>
      <c r="O24" s="11"/>
      <c r="P24" s="10">
        <v>215391934988</v>
      </c>
      <c r="Q24" s="10">
        <v>140118630135</v>
      </c>
      <c r="R24" s="10"/>
      <c r="S24" s="10"/>
      <c r="T24" s="10">
        <v>185992198066</v>
      </c>
      <c r="U24" s="11">
        <f t="shared" si="3"/>
        <v>29399736922</v>
      </c>
      <c r="V24" s="10">
        <v>11501540518</v>
      </c>
      <c r="W24" s="10">
        <v>34747533165</v>
      </c>
      <c r="X24" s="10">
        <v>26392159355</v>
      </c>
      <c r="Y24" s="11">
        <f t="shared" si="4"/>
        <v>8355373810</v>
      </c>
      <c r="Z24" s="10">
        <v>33979703071</v>
      </c>
      <c r="AA24" s="10">
        <v>4302704409</v>
      </c>
      <c r="AB24" s="11">
        <f t="shared" si="5"/>
        <v>299923416151</v>
      </c>
      <c r="AC24" s="5"/>
      <c r="AD24" s="9">
        <v>2005</v>
      </c>
      <c r="AE24" s="12">
        <f t="shared" si="6"/>
        <v>69.95615349414108</v>
      </c>
      <c r="AF24" s="12">
        <f t="shared" si="26"/>
        <v>48.661638116804056</v>
      </c>
      <c r="AG24" s="12">
        <f t="shared" si="26"/>
        <v>0</v>
      </c>
      <c r="AH24" s="12">
        <f t="shared" si="26"/>
        <v>0</v>
      </c>
      <c r="AI24" s="12">
        <f t="shared" si="7"/>
        <v>59.86604517655831</v>
      </c>
      <c r="AJ24" s="12">
        <f t="shared" si="8"/>
        <v>10.090108317582766</v>
      </c>
      <c r="AK24" s="12">
        <f t="shared" si="9"/>
        <v>7.969191231116923</v>
      </c>
      <c r="AL24" s="12">
        <f t="shared" si="10"/>
        <v>6.38571487201618</v>
      </c>
      <c r="AM24" s="12">
        <f t="shared" si="11"/>
        <v>3.9155852026920397</v>
      </c>
      <c r="AN24" s="12">
        <f t="shared" si="12"/>
        <v>2.4701296693241406</v>
      </c>
      <c r="AO24" s="12">
        <f t="shared" si="13"/>
        <v>15.110972083593552</v>
      </c>
      <c r="AP24" s="12">
        <f t="shared" si="14"/>
        <v>0.5779683191322678</v>
      </c>
      <c r="AQ24" s="12">
        <f t="shared" si="15"/>
        <v>100</v>
      </c>
      <c r="AR24" s="12"/>
      <c r="AS24" s="12">
        <f t="shared" si="16"/>
        <v>71.81564472430468</v>
      </c>
      <c r="AT24" s="12">
        <f t="shared" si="27"/>
        <v>46.71813622730131</v>
      </c>
      <c r="AU24" s="12">
        <f t="shared" si="28"/>
        <v>0</v>
      </c>
      <c r="AV24" s="12">
        <f t="shared" si="28"/>
        <v>0</v>
      </c>
      <c r="AW24" s="12">
        <f t="shared" si="17"/>
        <v>62.013230061490106</v>
      </c>
      <c r="AX24" s="12">
        <f t="shared" si="18"/>
        <v>9.802414662814575</v>
      </c>
      <c r="AY24" s="12">
        <f t="shared" si="19"/>
        <v>3.8348257917312507</v>
      </c>
      <c r="AZ24" s="12">
        <f t="shared" si="20"/>
        <v>11.585468587589688</v>
      </c>
      <c r="BA24" s="12">
        <f t="shared" si="21"/>
        <v>8.79963281750317</v>
      </c>
      <c r="BB24" s="12">
        <f t="shared" si="22"/>
        <v>2.785835770086517</v>
      </c>
      <c r="BC24" s="12">
        <f t="shared" si="23"/>
        <v>11.329459869146234</v>
      </c>
      <c r="BD24" s="12">
        <f t="shared" si="24"/>
        <v>1.4346010272281482</v>
      </c>
      <c r="BE24" s="12">
        <f t="shared" si="25"/>
        <v>100</v>
      </c>
    </row>
    <row r="25" spans="1:57" ht="12">
      <c r="A25" s="9">
        <v>2006</v>
      </c>
      <c r="B25" s="10">
        <v>241151218910</v>
      </c>
      <c r="C25" s="10">
        <v>165873266931</v>
      </c>
      <c r="D25" s="10"/>
      <c r="E25" s="10"/>
      <c r="F25" s="10">
        <v>204428666657</v>
      </c>
      <c r="G25" s="11">
        <f t="shared" si="0"/>
        <v>36722552253</v>
      </c>
      <c r="H25" s="10">
        <v>31392037849</v>
      </c>
      <c r="I25" s="10">
        <v>21451603279</v>
      </c>
      <c r="J25" s="10">
        <v>12055138674</v>
      </c>
      <c r="K25" s="11">
        <f t="shared" si="1"/>
        <v>9396464605</v>
      </c>
      <c r="L25" s="10">
        <v>56464106241</v>
      </c>
      <c r="M25" s="10">
        <v>2005716284</v>
      </c>
      <c r="N25" s="11">
        <f t="shared" si="2"/>
        <v>352464682563</v>
      </c>
      <c r="O25" s="11"/>
      <c r="P25" s="10">
        <v>239642752178</v>
      </c>
      <c r="Q25" s="10">
        <v>154661713914</v>
      </c>
      <c r="R25" s="10"/>
      <c r="S25" s="10"/>
      <c r="T25" s="10">
        <v>205784503447</v>
      </c>
      <c r="U25" s="11">
        <f t="shared" si="3"/>
        <v>33858248731</v>
      </c>
      <c r="V25" s="10">
        <v>12646084741</v>
      </c>
      <c r="W25" s="10">
        <v>37114663195</v>
      </c>
      <c r="X25" s="10">
        <v>27231144660</v>
      </c>
      <c r="Y25" s="11">
        <f t="shared" si="4"/>
        <v>9883518535</v>
      </c>
      <c r="Z25" s="10">
        <v>38367895767</v>
      </c>
      <c r="AA25" s="10">
        <v>4241489083</v>
      </c>
      <c r="AB25" s="11">
        <f t="shared" si="5"/>
        <v>332012884964</v>
      </c>
      <c r="AC25" s="5"/>
      <c r="AD25" s="9">
        <v>2006</v>
      </c>
      <c r="AE25" s="12">
        <f t="shared" si="6"/>
        <v>68.41854825182274</v>
      </c>
      <c r="AF25" s="12">
        <f t="shared" si="26"/>
        <v>47.060961037238556</v>
      </c>
      <c r="AG25" s="12">
        <f t="shared" si="26"/>
        <v>0</v>
      </c>
      <c r="AH25" s="12">
        <f t="shared" si="26"/>
        <v>0</v>
      </c>
      <c r="AI25" s="12">
        <f t="shared" si="7"/>
        <v>57.99975905967831</v>
      </c>
      <c r="AJ25" s="12">
        <f t="shared" si="8"/>
        <v>10.418789192144425</v>
      </c>
      <c r="AK25" s="12">
        <f t="shared" si="9"/>
        <v>8.906434999594305</v>
      </c>
      <c r="AL25" s="12">
        <f t="shared" si="10"/>
        <v>6.0861709953495025</v>
      </c>
      <c r="AM25" s="12">
        <f t="shared" si="11"/>
        <v>3.420240174515995</v>
      </c>
      <c r="AN25" s="12">
        <f t="shared" si="12"/>
        <v>2.665930820833507</v>
      </c>
      <c r="AO25" s="12">
        <f t="shared" si="13"/>
        <v>16.01979121153721</v>
      </c>
      <c r="AP25" s="12">
        <f t="shared" si="14"/>
        <v>0.5690545416962437</v>
      </c>
      <c r="AQ25" s="12">
        <f t="shared" si="15"/>
        <v>100</v>
      </c>
      <c r="AR25" s="12"/>
      <c r="AS25" s="12">
        <f t="shared" si="16"/>
        <v>72.17875059396697</v>
      </c>
      <c r="AT25" s="12">
        <f t="shared" si="27"/>
        <v>46.58304569437716</v>
      </c>
      <c r="AU25" s="12">
        <f t="shared" si="28"/>
        <v>0</v>
      </c>
      <c r="AV25" s="12">
        <f t="shared" si="28"/>
        <v>0</v>
      </c>
      <c r="AW25" s="12">
        <f t="shared" si="17"/>
        <v>61.98087868466705</v>
      </c>
      <c r="AX25" s="12">
        <f t="shared" si="18"/>
        <v>10.197871909299916</v>
      </c>
      <c r="AY25" s="12">
        <f t="shared" si="19"/>
        <v>3.8089138445248016</v>
      </c>
      <c r="AZ25" s="12">
        <f t="shared" si="20"/>
        <v>11.17868157406732</v>
      </c>
      <c r="BA25" s="12">
        <f t="shared" si="21"/>
        <v>8.20183369177153</v>
      </c>
      <c r="BB25" s="12">
        <f t="shared" si="22"/>
        <v>2.9768478822957927</v>
      </c>
      <c r="BC25" s="12">
        <f t="shared" si="23"/>
        <v>11.556146614960504</v>
      </c>
      <c r="BD25" s="12">
        <f t="shared" si="24"/>
        <v>1.2775073724804091</v>
      </c>
      <c r="BE25" s="12">
        <f t="shared" si="25"/>
        <v>100</v>
      </c>
    </row>
    <row r="26" spans="1:57" ht="12">
      <c r="A26" s="9">
        <v>2007</v>
      </c>
      <c r="B26" s="10">
        <v>255305458036</v>
      </c>
      <c r="C26" s="10">
        <v>175889421639</v>
      </c>
      <c r="D26" s="10"/>
      <c r="E26" s="10"/>
      <c r="F26" s="10">
        <v>216851202593</v>
      </c>
      <c r="G26" s="11">
        <f t="shared" si="0"/>
        <v>38454255443</v>
      </c>
      <c r="H26" s="10">
        <v>31585429960</v>
      </c>
      <c r="I26" s="10">
        <v>23217426079</v>
      </c>
      <c r="J26" s="10">
        <v>12605647433</v>
      </c>
      <c r="K26" s="11">
        <f t="shared" si="1"/>
        <v>10611778646</v>
      </c>
      <c r="L26" s="10">
        <v>60969975599</v>
      </c>
      <c r="M26" s="10">
        <v>2261524369</v>
      </c>
      <c r="N26" s="11">
        <f t="shared" si="2"/>
        <v>373339814043</v>
      </c>
      <c r="O26" s="11"/>
      <c r="P26" s="10">
        <v>262630228091</v>
      </c>
      <c r="Q26" s="10">
        <v>168361294238</v>
      </c>
      <c r="R26" s="10"/>
      <c r="S26" s="10"/>
      <c r="T26" s="10">
        <v>224980884516</v>
      </c>
      <c r="U26" s="11">
        <f t="shared" si="3"/>
        <v>37649343575</v>
      </c>
      <c r="V26" s="10">
        <v>14597258482</v>
      </c>
      <c r="W26" s="10">
        <v>38984311848</v>
      </c>
      <c r="X26" s="10">
        <v>26991647680</v>
      </c>
      <c r="Y26" s="11">
        <f t="shared" si="4"/>
        <v>11992664168</v>
      </c>
      <c r="Z26" s="10">
        <v>43363485571</v>
      </c>
      <c r="AA26" s="10">
        <v>5168635194</v>
      </c>
      <c r="AB26" s="11">
        <f t="shared" si="5"/>
        <v>364743919186</v>
      </c>
      <c r="AC26" s="5"/>
      <c r="AD26" s="9">
        <v>2007</v>
      </c>
      <c r="AE26" s="12">
        <f t="shared" si="6"/>
        <v>68.38420346097746</v>
      </c>
      <c r="AF26" s="12">
        <f t="shared" si="26"/>
        <v>47.11242011245596</v>
      </c>
      <c r="AG26" s="12">
        <f t="shared" si="26"/>
        <v>0</v>
      </c>
      <c r="AH26" s="12">
        <f t="shared" si="26"/>
        <v>0</v>
      </c>
      <c r="AI26" s="12">
        <f t="shared" si="7"/>
        <v>58.08413526665115</v>
      </c>
      <c r="AJ26" s="12">
        <f t="shared" si="8"/>
        <v>10.3000681943263</v>
      </c>
      <c r="AK26" s="12">
        <f t="shared" si="9"/>
        <v>8.460236163390304</v>
      </c>
      <c r="AL26" s="12">
        <f t="shared" si="10"/>
        <v>6.218845460807429</v>
      </c>
      <c r="AM26" s="12">
        <f t="shared" si="11"/>
        <v>3.3764540932535323</v>
      </c>
      <c r="AN26" s="12">
        <f t="shared" si="12"/>
        <v>2.842391367553896</v>
      </c>
      <c r="AO26" s="12">
        <f t="shared" si="13"/>
        <v>16.330959974169186</v>
      </c>
      <c r="AP26" s="12">
        <f t="shared" si="14"/>
        <v>0.6057549406556262</v>
      </c>
      <c r="AQ26" s="12">
        <f t="shared" si="15"/>
        <v>100</v>
      </c>
      <c r="AR26" s="12"/>
      <c r="AS26" s="12">
        <f t="shared" si="16"/>
        <v>72.00400452929074</v>
      </c>
      <c r="AT26" s="12">
        <f t="shared" si="27"/>
        <v>46.1587665707306</v>
      </c>
      <c r="AU26" s="12">
        <f t="shared" si="28"/>
        <v>0</v>
      </c>
      <c r="AV26" s="12">
        <f t="shared" si="28"/>
        <v>0</v>
      </c>
      <c r="AW26" s="12">
        <f t="shared" si="17"/>
        <v>61.6818739618992</v>
      </c>
      <c r="AX26" s="12">
        <f t="shared" si="18"/>
        <v>10.32213056739154</v>
      </c>
      <c r="AY26" s="12">
        <f t="shared" si="19"/>
        <v>4.002056707230854</v>
      </c>
      <c r="AZ26" s="12">
        <f t="shared" si="20"/>
        <v>10.688132083189048</v>
      </c>
      <c r="BA26" s="12">
        <f t="shared" si="21"/>
        <v>7.400163857491397</v>
      </c>
      <c r="BB26" s="12">
        <f t="shared" si="22"/>
        <v>3.2879682256976515</v>
      </c>
      <c r="BC26" s="12">
        <f t="shared" si="23"/>
        <v>11.888748047609514</v>
      </c>
      <c r="BD26" s="12">
        <f t="shared" si="24"/>
        <v>1.4170586326798422</v>
      </c>
      <c r="BE26" s="12">
        <f t="shared" si="25"/>
        <v>100</v>
      </c>
    </row>
    <row r="27" spans="1:57" ht="12">
      <c r="A27" s="9">
        <v>2008</v>
      </c>
      <c r="B27" s="10">
        <v>251071525699</v>
      </c>
      <c r="C27" s="10">
        <v>169840286332</v>
      </c>
      <c r="D27" s="10"/>
      <c r="E27" s="10"/>
      <c r="F27" s="10">
        <v>210166687799</v>
      </c>
      <c r="G27" s="11">
        <f t="shared" si="0"/>
        <v>40904837900</v>
      </c>
      <c r="H27" s="10">
        <v>38287539806</v>
      </c>
      <c r="I27" s="10">
        <v>24230012159</v>
      </c>
      <c r="J27" s="10">
        <v>13440361341</v>
      </c>
      <c r="K27" s="11">
        <f t="shared" si="1"/>
        <v>10789650818</v>
      </c>
      <c r="L27" s="10">
        <v>66304445752</v>
      </c>
      <c r="M27" s="10">
        <v>2156644908</v>
      </c>
      <c r="N27" s="11">
        <f t="shared" si="2"/>
        <v>382050168324</v>
      </c>
      <c r="O27" s="11"/>
      <c r="P27" s="10">
        <v>261535042893</v>
      </c>
      <c r="Q27" s="10">
        <v>163847751373</v>
      </c>
      <c r="R27" s="10"/>
      <c r="S27" s="10"/>
      <c r="T27" s="10">
        <v>220338281219</v>
      </c>
      <c r="U27" s="11">
        <f t="shared" si="3"/>
        <v>41196761674</v>
      </c>
      <c r="V27" s="10">
        <v>17995111001</v>
      </c>
      <c r="W27" s="10">
        <v>37800107009</v>
      </c>
      <c r="X27" s="10">
        <v>25624998095</v>
      </c>
      <c r="Y27" s="11">
        <f t="shared" si="4"/>
        <v>12175108914</v>
      </c>
      <c r="Z27" s="10">
        <v>45640870223</v>
      </c>
      <c r="AA27" s="10">
        <v>6044424964</v>
      </c>
      <c r="AB27" s="11">
        <f t="shared" si="5"/>
        <v>369015556090</v>
      </c>
      <c r="AC27" s="5"/>
      <c r="AD27" s="9">
        <v>2008</v>
      </c>
      <c r="AE27" s="12">
        <f t="shared" si="6"/>
        <v>65.71689964184945</v>
      </c>
      <c r="AF27" s="12">
        <f t="shared" si="26"/>
        <v>44.454969638428715</v>
      </c>
      <c r="AG27" s="12">
        <f t="shared" si="26"/>
        <v>0</v>
      </c>
      <c r="AH27" s="12">
        <f t="shared" si="26"/>
        <v>0</v>
      </c>
      <c r="AI27" s="12">
        <f t="shared" si="7"/>
        <v>55.010233007086875</v>
      </c>
      <c r="AJ27" s="12">
        <f t="shared" si="8"/>
        <v>10.706666634762584</v>
      </c>
      <c r="AK27" s="12">
        <f t="shared" si="9"/>
        <v>10.021600035922512</v>
      </c>
      <c r="AL27" s="12">
        <f t="shared" si="10"/>
        <v>6.342102207491135</v>
      </c>
      <c r="AM27" s="12">
        <f t="shared" si="11"/>
        <v>3.5179571834664967</v>
      </c>
      <c r="AN27" s="12">
        <f t="shared" si="12"/>
        <v>2.824145024024638</v>
      </c>
      <c r="AO27" s="12">
        <f t="shared" si="13"/>
        <v>17.35490552009654</v>
      </c>
      <c r="AP27" s="12">
        <f t="shared" si="14"/>
        <v>0.5644925946403573</v>
      </c>
      <c r="AQ27" s="12">
        <f t="shared" si="15"/>
        <v>100</v>
      </c>
      <c r="AR27" s="12"/>
      <c r="AS27" s="12">
        <f t="shared" si="16"/>
        <v>70.87371753759173</v>
      </c>
      <c r="AT27" s="12">
        <f t="shared" si="27"/>
        <v>44.40131280889384</v>
      </c>
      <c r="AU27" s="12">
        <f t="shared" si="28"/>
        <v>0</v>
      </c>
      <c r="AV27" s="12">
        <f t="shared" si="28"/>
        <v>0</v>
      </c>
      <c r="AW27" s="12">
        <f t="shared" si="17"/>
        <v>59.709754123552784</v>
      </c>
      <c r="AX27" s="12">
        <f t="shared" si="18"/>
        <v>11.163963414038955</v>
      </c>
      <c r="AY27" s="12">
        <f t="shared" si="19"/>
        <v>4.876518267054068</v>
      </c>
      <c r="AZ27" s="12">
        <f t="shared" si="20"/>
        <v>10.243499599182439</v>
      </c>
      <c r="BA27" s="12">
        <f t="shared" si="21"/>
        <v>6.944151180648402</v>
      </c>
      <c r="BB27" s="12">
        <f t="shared" si="22"/>
        <v>3.299348418534038</v>
      </c>
      <c r="BC27" s="12">
        <f t="shared" si="23"/>
        <v>12.368278103665784</v>
      </c>
      <c r="BD27" s="12">
        <f t="shared" si="24"/>
        <v>1.6379864925059724</v>
      </c>
      <c r="BE27" s="12">
        <f t="shared" si="25"/>
        <v>100</v>
      </c>
    </row>
    <row r="28" spans="1:57" ht="12">
      <c r="A28" s="9">
        <v>2009</v>
      </c>
      <c r="B28" s="10">
        <v>204432839002</v>
      </c>
      <c r="C28" s="10">
        <v>137807289397</v>
      </c>
      <c r="D28" s="10"/>
      <c r="E28" s="10"/>
      <c r="F28" s="10">
        <v>172234423193</v>
      </c>
      <c r="G28" s="11">
        <f t="shared" si="0"/>
        <v>32198415809</v>
      </c>
      <c r="H28" s="10">
        <v>24505380788</v>
      </c>
      <c r="I28" s="10">
        <v>17938428597</v>
      </c>
      <c r="J28" s="10">
        <v>10638009098</v>
      </c>
      <c r="K28" s="11">
        <f>I28-J28</f>
        <v>7300419499</v>
      </c>
      <c r="L28" s="10">
        <v>49147805973</v>
      </c>
      <c r="M28" s="10">
        <v>1584208734</v>
      </c>
      <c r="N28" s="11">
        <f t="shared" si="2"/>
        <v>297608663094</v>
      </c>
      <c r="O28" s="11"/>
      <c r="P28" s="10">
        <v>202165589112</v>
      </c>
      <c r="Q28" s="10">
        <v>128737735210</v>
      </c>
      <c r="R28" s="10"/>
      <c r="S28" s="10"/>
      <c r="T28" s="10">
        <v>170322816710</v>
      </c>
      <c r="U28" s="11">
        <f t="shared" si="3"/>
        <v>31842772402</v>
      </c>
      <c r="V28" s="10">
        <v>16083858415</v>
      </c>
      <c r="W28" s="10">
        <v>28191753829</v>
      </c>
      <c r="X28" s="10">
        <v>19166672419</v>
      </c>
      <c r="Y28" s="11">
        <f>W28-X28</f>
        <v>9025081410</v>
      </c>
      <c r="Z28" s="10">
        <v>40612945182</v>
      </c>
      <c r="AA28" s="10">
        <v>4678970879</v>
      </c>
      <c r="AB28" s="11">
        <f t="shared" si="5"/>
        <v>291733117417</v>
      </c>
      <c r="AC28" s="5"/>
      <c r="AD28" s="9">
        <v>2009</v>
      </c>
      <c r="AE28" s="12">
        <f t="shared" si="6"/>
        <v>68.69183070031455</v>
      </c>
      <c r="AF28" s="12">
        <f t="shared" si="26"/>
        <v>46.30486490693096</v>
      </c>
      <c r="AG28" s="12">
        <f t="shared" si="26"/>
        <v>0</v>
      </c>
      <c r="AH28" s="12">
        <f t="shared" si="26"/>
        <v>0</v>
      </c>
      <c r="AI28" s="12">
        <f t="shared" si="7"/>
        <v>57.87278549032008</v>
      </c>
      <c r="AJ28" s="12">
        <f t="shared" si="8"/>
        <v>10.819045209994474</v>
      </c>
      <c r="AK28" s="12">
        <f t="shared" si="9"/>
        <v>8.234095248853677</v>
      </c>
      <c r="AL28" s="12">
        <f t="shared" si="10"/>
        <v>6.027522320925896</v>
      </c>
      <c r="AM28" s="12">
        <f t="shared" si="11"/>
        <v>3.5744957782495645</v>
      </c>
      <c r="AN28" s="12">
        <f t="shared" si="12"/>
        <v>2.453026542676332</v>
      </c>
      <c r="AO28" s="12">
        <f t="shared" si="13"/>
        <v>16.51423902182465</v>
      </c>
      <c r="AP28" s="12">
        <f t="shared" si="14"/>
        <v>0.5323127080812248</v>
      </c>
      <c r="AQ28" s="12">
        <f t="shared" si="15"/>
        <v>100</v>
      </c>
      <c r="AR28" s="12"/>
      <c r="AS28" s="12">
        <f t="shared" si="16"/>
        <v>69.29812799519323</v>
      </c>
      <c r="AT28" s="12">
        <f t="shared" si="27"/>
        <v>44.1285982029883</v>
      </c>
      <c r="AU28" s="12">
        <f t="shared" si="28"/>
        <v>0</v>
      </c>
      <c r="AV28" s="12">
        <f t="shared" si="28"/>
        <v>0</v>
      </c>
      <c r="AW28" s="12">
        <f t="shared" si="17"/>
        <v>58.383092813745414</v>
      </c>
      <c r="AX28" s="12">
        <f t="shared" si="18"/>
        <v>10.915035181447811</v>
      </c>
      <c r="AY28" s="12">
        <f t="shared" si="19"/>
        <v>5.513209661421441</v>
      </c>
      <c r="AZ28" s="12">
        <f t="shared" si="20"/>
        <v>9.6635425139968</v>
      </c>
      <c r="BA28" s="12">
        <f t="shared" si="21"/>
        <v>6.569933708144412</v>
      </c>
      <c r="BB28" s="12">
        <f t="shared" si="22"/>
        <v>3.0936088058523885</v>
      </c>
      <c r="BC28" s="12">
        <f t="shared" si="23"/>
        <v>13.921266650007485</v>
      </c>
      <c r="BD28" s="12">
        <f t="shared" si="24"/>
        <v>1.6038531793810478</v>
      </c>
      <c r="BE28" s="12">
        <f t="shared" si="25"/>
        <v>100</v>
      </c>
    </row>
    <row r="29" spans="1:57" ht="12">
      <c r="A29" s="9">
        <v>2010</v>
      </c>
      <c r="B29" s="10">
        <v>239175104488</v>
      </c>
      <c r="C29" s="10">
        <v>163796726908</v>
      </c>
      <c r="D29" s="10"/>
      <c r="E29" s="10"/>
      <c r="F29" s="10">
        <v>202870425755</v>
      </c>
      <c r="G29" s="11">
        <f t="shared" si="0"/>
        <v>36304678733</v>
      </c>
      <c r="H29" s="10">
        <v>30785503695</v>
      </c>
      <c r="I29" s="10">
        <v>22560421161</v>
      </c>
      <c r="J29" s="10">
        <v>12637815883</v>
      </c>
      <c r="K29" s="11">
        <f t="shared" si="1"/>
        <v>9922605278</v>
      </c>
      <c r="L29" s="10">
        <v>73036884255</v>
      </c>
      <c r="M29" s="10">
        <v>1831891893</v>
      </c>
      <c r="N29" s="11">
        <f t="shared" si="2"/>
        <v>367389805492</v>
      </c>
      <c r="O29" s="11"/>
      <c r="P29" s="10">
        <v>234021620922</v>
      </c>
      <c r="Q29" s="10">
        <v>147364742434</v>
      </c>
      <c r="R29" s="10"/>
      <c r="S29" s="10"/>
      <c r="T29" s="10">
        <v>195461670690</v>
      </c>
      <c r="U29" s="11">
        <f t="shared" si="3"/>
        <v>38559950232</v>
      </c>
      <c r="V29" s="10">
        <v>17825998957</v>
      </c>
      <c r="W29" s="10">
        <v>33804414113</v>
      </c>
      <c r="X29" s="10">
        <v>22709021148</v>
      </c>
      <c r="Y29" s="11">
        <f t="shared" si="4"/>
        <v>11095392965</v>
      </c>
      <c r="Z29" s="10">
        <v>46355353277</v>
      </c>
      <c r="AA29" s="10">
        <v>5338895928</v>
      </c>
      <c r="AB29" s="11">
        <f t="shared" si="5"/>
        <v>337346283197</v>
      </c>
      <c r="AC29" s="5"/>
      <c r="AD29" s="9">
        <v>2010</v>
      </c>
      <c r="AE29" s="12">
        <f t="shared" si="6"/>
        <v>65.10118160946305</v>
      </c>
      <c r="AF29" s="12">
        <f t="shared" si="26"/>
        <v>44.583906373952644</v>
      </c>
      <c r="AG29" s="12">
        <f t="shared" si="26"/>
        <v>0</v>
      </c>
      <c r="AH29" s="12">
        <f t="shared" si="26"/>
        <v>0</v>
      </c>
      <c r="AI29" s="12">
        <f t="shared" si="7"/>
        <v>55.21939442040875</v>
      </c>
      <c r="AJ29" s="12">
        <f t="shared" si="8"/>
        <v>9.88178718905431</v>
      </c>
      <c r="AK29" s="12">
        <f t="shared" si="9"/>
        <v>8.379520398986783</v>
      </c>
      <c r="AL29" s="12">
        <f t="shared" si="10"/>
        <v>6.1407314040158525</v>
      </c>
      <c r="AM29" s="12">
        <f t="shared" si="11"/>
        <v>3.43989291321672</v>
      </c>
      <c r="AN29" s="12">
        <f t="shared" si="12"/>
        <v>2.700838490799132</v>
      </c>
      <c r="AO29" s="12">
        <f t="shared" si="13"/>
        <v>19.87994309128711</v>
      </c>
      <c r="AP29" s="12">
        <f t="shared" si="14"/>
        <v>0.49862349624720054</v>
      </c>
      <c r="AQ29" s="12">
        <f t="shared" si="15"/>
        <v>100</v>
      </c>
      <c r="AR29" s="12"/>
      <c r="AS29" s="12">
        <f t="shared" si="16"/>
        <v>69.3713352061266</v>
      </c>
      <c r="AT29" s="12">
        <f t="shared" si="27"/>
        <v>43.68352336282996</v>
      </c>
      <c r="AU29" s="12">
        <f t="shared" si="28"/>
        <v>0</v>
      </c>
      <c r="AV29" s="12">
        <f t="shared" si="28"/>
        <v>0</v>
      </c>
      <c r="AW29" s="12">
        <f t="shared" si="17"/>
        <v>57.94095871981382</v>
      </c>
      <c r="AX29" s="12">
        <f t="shared" si="18"/>
        <v>11.430376486312777</v>
      </c>
      <c r="AY29" s="12">
        <f t="shared" si="19"/>
        <v>5.28418418844418</v>
      </c>
      <c r="AZ29" s="12">
        <f t="shared" si="20"/>
        <v>10.02068669399249</v>
      </c>
      <c r="BA29" s="12">
        <f t="shared" si="21"/>
        <v>6.731664843847892</v>
      </c>
      <c r="BB29" s="12">
        <f t="shared" si="22"/>
        <v>3.2890218501445965</v>
      </c>
      <c r="BC29" s="12">
        <f t="shared" si="23"/>
        <v>13.741178007860213</v>
      </c>
      <c r="BD29" s="12">
        <f t="shared" si="24"/>
        <v>1.5826159035765177</v>
      </c>
      <c r="BE29" s="12">
        <f t="shared" si="25"/>
        <v>100</v>
      </c>
    </row>
    <row r="30" spans="1:57" ht="12">
      <c r="A30" s="9">
        <v>2011</v>
      </c>
      <c r="B30" s="10">
        <v>259020253718</v>
      </c>
      <c r="C30" s="10">
        <v>174069858934</v>
      </c>
      <c r="D30" s="10"/>
      <c r="E30" s="10"/>
      <c r="F30" s="10">
        <v>217243867978</v>
      </c>
      <c r="G30" s="11">
        <f t="shared" si="0"/>
        <v>41776385740</v>
      </c>
      <c r="H30" s="10">
        <v>27759151908</v>
      </c>
      <c r="I30" s="10">
        <v>26685855355</v>
      </c>
      <c r="J30" s="10">
        <v>14676998720</v>
      </c>
      <c r="K30" s="11">
        <f aca="true" t="shared" si="29" ref="K30:K35">I30-J30</f>
        <v>12008856635</v>
      </c>
      <c r="L30" s="10">
        <v>85720005305</v>
      </c>
      <c r="M30" s="10">
        <v>2242447797</v>
      </c>
      <c r="N30" s="11">
        <f t="shared" si="2"/>
        <v>401427714083</v>
      </c>
      <c r="O30" s="11"/>
      <c r="P30" s="10">
        <v>260781518490</v>
      </c>
      <c r="Q30" s="10">
        <v>160214272485</v>
      </c>
      <c r="R30" s="10"/>
      <c r="S30" s="10"/>
      <c r="T30" s="10">
        <v>212933734725</v>
      </c>
      <c r="U30" s="11">
        <f t="shared" si="3"/>
        <v>47847783765</v>
      </c>
      <c r="V30" s="10">
        <v>15988516727</v>
      </c>
      <c r="W30" s="10">
        <v>39650610600</v>
      </c>
      <c r="X30" s="10">
        <v>25528959782</v>
      </c>
      <c r="Y30" s="11">
        <f aca="true" t="shared" si="30" ref="Y30:Y35">W30-X30</f>
        <v>14121650818</v>
      </c>
      <c r="Z30" s="10">
        <v>53196741618</v>
      </c>
      <c r="AA30" s="10">
        <v>6286444418</v>
      </c>
      <c r="AB30" s="11">
        <f t="shared" si="5"/>
        <v>375903831853</v>
      </c>
      <c r="AC30" s="5"/>
      <c r="AD30" s="9">
        <v>2011</v>
      </c>
      <c r="AE30" s="12">
        <f t="shared" si="6"/>
        <v>64.52475617177852</v>
      </c>
      <c r="AF30" s="12">
        <f t="shared" si="26"/>
        <v>43.362690922233874</v>
      </c>
      <c r="AG30" s="12">
        <f t="shared" si="26"/>
        <v>0</v>
      </c>
      <c r="AH30" s="12">
        <f t="shared" si="26"/>
        <v>0</v>
      </c>
      <c r="AI30" s="12">
        <f t="shared" si="7"/>
        <v>54.11780511324692</v>
      </c>
      <c r="AJ30" s="12">
        <f aca="true" t="shared" si="31" ref="AJ30:AQ36">G30*100/$N30</f>
        <v>10.406951058531607</v>
      </c>
      <c r="AK30" s="12">
        <f t="shared" si="31"/>
        <v>6.915105991476329</v>
      </c>
      <c r="AL30" s="12">
        <f t="shared" si="31"/>
        <v>6.647736172366609</v>
      </c>
      <c r="AM30" s="12">
        <f t="shared" si="31"/>
        <v>3.6561996606356266</v>
      </c>
      <c r="AN30" s="12">
        <f t="shared" si="31"/>
        <v>2.9915365117309825</v>
      </c>
      <c r="AO30" s="12">
        <f t="shared" si="31"/>
        <v>21.353783582385237</v>
      </c>
      <c r="AP30" s="12">
        <f t="shared" si="31"/>
        <v>0.5586180819932993</v>
      </c>
      <c r="AQ30" s="12">
        <f t="shared" si="31"/>
        <v>100</v>
      </c>
      <c r="AR30" s="12"/>
      <c r="AS30" s="12">
        <f t="shared" si="16"/>
        <v>69.37453050278576</v>
      </c>
      <c r="AT30" s="12">
        <f t="shared" si="27"/>
        <v>42.62107989036222</v>
      </c>
      <c r="AU30" s="12">
        <f t="shared" si="28"/>
        <v>0</v>
      </c>
      <c r="AV30" s="12">
        <f t="shared" si="28"/>
        <v>0</v>
      </c>
      <c r="AW30" s="12">
        <f t="shared" si="17"/>
        <v>56.64580051641222</v>
      </c>
      <c r="AX30" s="12">
        <f aca="true" t="shared" si="32" ref="AX30:BE35">U30*100/$AB30</f>
        <v>12.728729986373544</v>
      </c>
      <c r="AY30" s="12">
        <f t="shared" si="32"/>
        <v>4.25335295152097</v>
      </c>
      <c r="AZ30" s="12">
        <f t="shared" si="32"/>
        <v>10.548073001688811</v>
      </c>
      <c r="BA30" s="12">
        <f t="shared" si="32"/>
        <v>6.791353963101735</v>
      </c>
      <c r="BB30" s="12">
        <f t="shared" si="32"/>
        <v>3.756719038587076</v>
      </c>
      <c r="BC30" s="12">
        <f t="shared" si="32"/>
        <v>14.151689105101482</v>
      </c>
      <c r="BD30" s="12">
        <f t="shared" si="32"/>
        <v>1.6723544389029694</v>
      </c>
      <c r="BE30" s="12">
        <f t="shared" si="32"/>
        <v>100</v>
      </c>
    </row>
    <row r="31" spans="1:57" ht="12">
      <c r="A31" s="9">
        <v>2012</v>
      </c>
      <c r="B31" s="10">
        <v>244225322577</v>
      </c>
      <c r="C31" s="10">
        <v>162572462845</v>
      </c>
      <c r="D31" s="10">
        <v>162679407874</v>
      </c>
      <c r="E31" s="10">
        <v>163045335972</v>
      </c>
      <c r="F31" s="10">
        <v>202805261093</v>
      </c>
      <c r="G31" s="11">
        <f t="shared" si="0"/>
        <v>41420061484</v>
      </c>
      <c r="H31" s="10">
        <v>35221884189</v>
      </c>
      <c r="I31" s="10">
        <v>24233709600</v>
      </c>
      <c r="J31" s="10">
        <v>14395224741</v>
      </c>
      <c r="K31" s="11">
        <f t="shared" si="29"/>
        <v>9838484859</v>
      </c>
      <c r="L31" s="10">
        <v>74706405721</v>
      </c>
      <c r="M31" s="10">
        <v>1905158782</v>
      </c>
      <c r="N31" s="11">
        <f t="shared" si="2"/>
        <v>380292480869</v>
      </c>
      <c r="O31" s="11"/>
      <c r="P31" s="10">
        <v>264182221020</v>
      </c>
      <c r="Q31" s="10">
        <v>158260777135</v>
      </c>
      <c r="R31" s="10">
        <v>158697353817</v>
      </c>
      <c r="S31" s="10">
        <v>159499224137</v>
      </c>
      <c r="T31" s="10">
        <v>211867374027</v>
      </c>
      <c r="U31" s="11">
        <f t="shared" si="3"/>
        <v>52314846993</v>
      </c>
      <c r="V31" s="10">
        <v>18985526124</v>
      </c>
      <c r="W31" s="10">
        <v>44560916138</v>
      </c>
      <c r="X31" s="10">
        <v>29527522723</v>
      </c>
      <c r="Y31" s="11">
        <f t="shared" si="30"/>
        <v>15033393415</v>
      </c>
      <c r="Z31" s="10">
        <v>55040955054</v>
      </c>
      <c r="AA31" s="10">
        <v>7412473533</v>
      </c>
      <c r="AB31" s="11">
        <f t="shared" si="5"/>
        <v>390182091869</v>
      </c>
      <c r="AC31" s="5"/>
      <c r="AD31" s="9">
        <v>2012</v>
      </c>
      <c r="AE31" s="12">
        <f t="shared" si="6"/>
        <v>64.22039216208661</v>
      </c>
      <c r="AF31" s="12">
        <f t="shared" si="26"/>
        <v>42.74932348741379</v>
      </c>
      <c r="AG31" s="12">
        <f t="shared" si="26"/>
        <v>42.77744527114078</v>
      </c>
      <c r="AH31" s="12">
        <f t="shared" si="26"/>
        <v>42.873668077640616</v>
      </c>
      <c r="AI31" s="12">
        <f t="shared" si="7"/>
        <v>53.32875912496957</v>
      </c>
      <c r="AJ31" s="12">
        <f t="shared" si="31"/>
        <v>10.891633037117039</v>
      </c>
      <c r="AK31" s="12">
        <f t="shared" si="31"/>
        <v>9.261788218508833</v>
      </c>
      <c r="AL31" s="12">
        <f t="shared" si="31"/>
        <v>6.372387259570306</v>
      </c>
      <c r="AM31" s="12">
        <f t="shared" si="31"/>
        <v>3.785303540082021</v>
      </c>
      <c r="AN31" s="12">
        <f t="shared" si="31"/>
        <v>2.587083719488285</v>
      </c>
      <c r="AO31" s="12">
        <f t="shared" si="31"/>
        <v>19.644460376994477</v>
      </c>
      <c r="AP31" s="12">
        <f t="shared" si="31"/>
        <v>0.5009719828397746</v>
      </c>
      <c r="AQ31" s="12">
        <f t="shared" si="31"/>
        <v>100</v>
      </c>
      <c r="AR31" s="12"/>
      <c r="AS31" s="12">
        <f t="shared" si="16"/>
        <v>67.70741828630534</v>
      </c>
      <c r="AT31" s="12">
        <f t="shared" si="27"/>
        <v>40.560748541000336</v>
      </c>
      <c r="AU31" s="12">
        <f t="shared" si="28"/>
        <v>40.6726390380523</v>
      </c>
      <c r="AV31" s="12">
        <f t="shared" si="28"/>
        <v>40.878150858484396</v>
      </c>
      <c r="AW31" s="12">
        <f t="shared" si="17"/>
        <v>54.29961508795552</v>
      </c>
      <c r="AX31" s="12">
        <f t="shared" si="32"/>
        <v>13.407803198349816</v>
      </c>
      <c r="AY31" s="12">
        <f t="shared" si="32"/>
        <v>4.865811763184204</v>
      </c>
      <c r="AZ31" s="12">
        <f t="shared" si="32"/>
        <v>11.420543655540428</v>
      </c>
      <c r="BA31" s="12">
        <f t="shared" si="32"/>
        <v>7.56762633096795</v>
      </c>
      <c r="BB31" s="12">
        <f t="shared" si="32"/>
        <v>3.852917324572477</v>
      </c>
      <c r="BC31" s="12">
        <f t="shared" si="32"/>
        <v>14.106479051960049</v>
      </c>
      <c r="BD31" s="12">
        <f t="shared" si="32"/>
        <v>1.8997472430099813</v>
      </c>
      <c r="BE31" s="12">
        <f t="shared" si="32"/>
        <v>100</v>
      </c>
    </row>
    <row r="32" spans="1:57" ht="12">
      <c r="A32" s="9">
        <v>2013</v>
      </c>
      <c r="B32" s="10">
        <v>243947022866</v>
      </c>
      <c r="C32" s="10">
        <v>159915719707</v>
      </c>
      <c r="D32" s="10">
        <v>160019077829</v>
      </c>
      <c r="E32" s="10">
        <v>160410749876</v>
      </c>
      <c r="F32" s="10">
        <v>200167739524</v>
      </c>
      <c r="G32" s="11">
        <f t="shared" si="0"/>
        <v>43779283342</v>
      </c>
      <c r="H32" s="10">
        <v>26909244464</v>
      </c>
      <c r="I32" s="10">
        <v>22119411562</v>
      </c>
      <c r="J32" s="10">
        <v>13142762965</v>
      </c>
      <c r="K32" s="11">
        <f t="shared" si="29"/>
        <v>8976648597</v>
      </c>
      <c r="L32" s="10">
        <v>66248939572</v>
      </c>
      <c r="M32" s="10">
        <v>1777594808</v>
      </c>
      <c r="N32" s="11">
        <f>B32+H32+I32+L32+M32</f>
        <v>361002213272</v>
      </c>
      <c r="O32" s="11"/>
      <c r="P32" s="10">
        <v>260443147140</v>
      </c>
      <c r="Q32" s="10">
        <v>154992592850</v>
      </c>
      <c r="R32" s="10">
        <v>155438833335</v>
      </c>
      <c r="S32" s="10">
        <v>156273651385</v>
      </c>
      <c r="T32" s="10">
        <v>209828577237</v>
      </c>
      <c r="U32" s="11">
        <f t="shared" si="3"/>
        <v>50614569903</v>
      </c>
      <c r="V32" s="10">
        <v>20428532060</v>
      </c>
      <c r="W32" s="10">
        <v>44657465131</v>
      </c>
      <c r="X32" s="10">
        <v>30072438035</v>
      </c>
      <c r="Y32" s="11">
        <f t="shared" si="30"/>
        <v>14585027096</v>
      </c>
      <c r="Z32" s="10">
        <v>57257465716</v>
      </c>
      <c r="AA32" s="10">
        <v>7445983047</v>
      </c>
      <c r="AB32" s="11">
        <f t="shared" si="5"/>
        <v>390232593094</v>
      </c>
      <c r="AC32" s="5"/>
      <c r="AD32" s="9">
        <v>2013</v>
      </c>
      <c r="AE32" s="12">
        <f t="shared" si="6"/>
        <v>67.57493829606972</v>
      </c>
      <c r="AF32" s="12">
        <f t="shared" si="26"/>
        <v>44.297711711398904</v>
      </c>
      <c r="AG32" s="12">
        <f t="shared" si="26"/>
        <v>44.32634259459023</v>
      </c>
      <c r="AH32" s="12">
        <f t="shared" si="26"/>
        <v>44.434838341319875</v>
      </c>
      <c r="AI32" s="12">
        <f t="shared" si="7"/>
        <v>55.44778734450085</v>
      </c>
      <c r="AJ32" s="12">
        <f t="shared" si="31"/>
        <v>12.127150951568861</v>
      </c>
      <c r="AK32" s="12">
        <f t="shared" si="31"/>
        <v>7.454038638739595</v>
      </c>
      <c r="AL32" s="12">
        <f t="shared" si="31"/>
        <v>6.127223254815325</v>
      </c>
      <c r="AM32" s="12">
        <f t="shared" si="31"/>
        <v>3.6406322404171743</v>
      </c>
      <c r="AN32" s="12">
        <f t="shared" si="31"/>
        <v>2.4865910143981504</v>
      </c>
      <c r="AO32" s="12">
        <f t="shared" si="31"/>
        <v>18.351394295215638</v>
      </c>
      <c r="AP32" s="12">
        <f t="shared" si="31"/>
        <v>0.4924055151597248</v>
      </c>
      <c r="AQ32" s="12">
        <f t="shared" si="31"/>
        <v>100</v>
      </c>
      <c r="AR32" s="12"/>
      <c r="AS32" s="12">
        <f t="shared" si="16"/>
        <v>66.74049060716564</v>
      </c>
      <c r="AT32" s="12">
        <f t="shared" si="27"/>
        <v>39.71800295334764</v>
      </c>
      <c r="AU32" s="12">
        <f t="shared" si="28"/>
        <v>39.83235539158503</v>
      </c>
      <c r="AV32" s="12">
        <f t="shared" si="28"/>
        <v>40.04628371658246</v>
      </c>
      <c r="AW32" s="12">
        <f t="shared" si="17"/>
        <v>53.77013118595557</v>
      </c>
      <c r="AX32" s="12">
        <f t="shared" si="32"/>
        <v>12.970359421210073</v>
      </c>
      <c r="AY32" s="12">
        <f t="shared" si="32"/>
        <v>5.234963050633532</v>
      </c>
      <c r="AZ32" s="12">
        <f t="shared" si="32"/>
        <v>11.443807083598172</v>
      </c>
      <c r="BA32" s="12">
        <f t="shared" si="32"/>
        <v>7.706285576139995</v>
      </c>
      <c r="BB32" s="12">
        <f t="shared" si="32"/>
        <v>3.7375215074581765</v>
      </c>
      <c r="BC32" s="12">
        <f t="shared" si="32"/>
        <v>14.672650806030369</v>
      </c>
      <c r="BD32" s="12">
        <f t="shared" si="32"/>
        <v>1.9080884525722834</v>
      </c>
      <c r="BE32" s="12">
        <f t="shared" si="32"/>
        <v>100</v>
      </c>
    </row>
    <row r="33" spans="1:57" ht="12">
      <c r="A33" s="9">
        <v>2014</v>
      </c>
      <c r="B33" s="10">
        <v>244794888277</v>
      </c>
      <c r="C33" s="10">
        <v>160352294098</v>
      </c>
      <c r="D33" s="10">
        <v>161686738955</v>
      </c>
      <c r="E33" s="10">
        <v>162107305601</v>
      </c>
      <c r="F33" s="10">
        <v>203890044470</v>
      </c>
      <c r="G33" s="11">
        <f t="shared" si="0"/>
        <v>40904843807</v>
      </c>
      <c r="H33" s="10">
        <v>21277925403</v>
      </c>
      <c r="I33" s="10">
        <v>24476485957</v>
      </c>
      <c r="J33" s="10">
        <v>14961983539</v>
      </c>
      <c r="K33" s="11">
        <f t="shared" si="29"/>
        <v>9514502418</v>
      </c>
      <c r="L33" s="10">
        <v>64634456228</v>
      </c>
      <c r="M33" s="10">
        <v>1755090978</v>
      </c>
      <c r="N33" s="11">
        <f>B33+H33+I33+L33+M33</f>
        <v>356938846843</v>
      </c>
      <c r="O33" s="11"/>
      <c r="P33" s="10">
        <v>265758587378</v>
      </c>
      <c r="Q33" s="10">
        <v>159817076530</v>
      </c>
      <c r="R33" s="10">
        <v>160293117023</v>
      </c>
      <c r="S33" s="10">
        <v>161117244354</v>
      </c>
      <c r="T33" s="10">
        <v>218823664613</v>
      </c>
      <c r="U33" s="11">
        <f t="shared" si="3"/>
        <v>46934922765</v>
      </c>
      <c r="V33" s="10">
        <v>20188806005</v>
      </c>
      <c r="W33" s="10">
        <v>46763368082</v>
      </c>
      <c r="X33" s="10">
        <v>32903640854</v>
      </c>
      <c r="Y33" s="11">
        <f t="shared" si="30"/>
        <v>13859727228</v>
      </c>
      <c r="Z33" s="10">
        <v>58843070299</v>
      </c>
      <c r="AA33" s="10">
        <v>7316582130</v>
      </c>
      <c r="AB33" s="11">
        <f>P33+V33+W33+Z33+AA33</f>
        <v>398870413894</v>
      </c>
      <c r="AC33" s="5"/>
      <c r="AD33" s="9">
        <v>2014</v>
      </c>
      <c r="AE33" s="12">
        <f t="shared" si="6"/>
        <v>68.58174458793872</v>
      </c>
      <c r="AF33" s="12">
        <f t="shared" si="26"/>
        <v>44.92430440571552</v>
      </c>
      <c r="AG33" s="12">
        <f t="shared" si="26"/>
        <v>45.29816252421472</v>
      </c>
      <c r="AH33" s="12">
        <f t="shared" si="26"/>
        <v>45.41598849068482</v>
      </c>
      <c r="AI33" s="12">
        <f t="shared" si="7"/>
        <v>57.12184209517584</v>
      </c>
      <c r="AJ33" s="12">
        <f t="shared" si="31"/>
        <v>11.45990249276287</v>
      </c>
      <c r="AK33" s="12">
        <f t="shared" si="31"/>
        <v>5.961224336100106</v>
      </c>
      <c r="AL33" s="12">
        <f t="shared" si="31"/>
        <v>6.857333174431981</v>
      </c>
      <c r="AM33" s="12">
        <f t="shared" si="31"/>
        <v>4.191749839316606</v>
      </c>
      <c r="AN33" s="12">
        <f t="shared" si="31"/>
        <v>2.6655833351153753</v>
      </c>
      <c r="AO33" s="12">
        <f t="shared" si="31"/>
        <v>18.107991550841074</v>
      </c>
      <c r="AP33" s="12">
        <f t="shared" si="31"/>
        <v>0.4917063506881275</v>
      </c>
      <c r="AQ33" s="12">
        <f t="shared" si="31"/>
        <v>100</v>
      </c>
      <c r="AR33" s="12"/>
      <c r="AS33" s="12">
        <f t="shared" si="16"/>
        <v>66.62780144145398</v>
      </c>
      <c r="AT33" s="12">
        <f t="shared" si="27"/>
        <v>40.067418129556096</v>
      </c>
      <c r="AU33" s="12">
        <f t="shared" si="28"/>
        <v>40.186765285027626</v>
      </c>
      <c r="AV33" s="12">
        <f t="shared" si="28"/>
        <v>40.393380592228375</v>
      </c>
      <c r="AW33" s="12">
        <f t="shared" si="17"/>
        <v>54.86084126338648</v>
      </c>
      <c r="AX33" s="12">
        <f t="shared" si="32"/>
        <v>11.766960178067501</v>
      </c>
      <c r="AY33" s="12">
        <f t="shared" si="32"/>
        <v>5.061494987283059</v>
      </c>
      <c r="AZ33" s="12">
        <f t="shared" si="32"/>
        <v>11.723950048204726</v>
      </c>
      <c r="BA33" s="12">
        <f t="shared" si="32"/>
        <v>8.249205683814933</v>
      </c>
      <c r="BB33" s="12">
        <f t="shared" si="32"/>
        <v>3.474744364389791</v>
      </c>
      <c r="BC33" s="12">
        <f t="shared" si="32"/>
        <v>14.752427918767014</v>
      </c>
      <c r="BD33" s="12">
        <f t="shared" si="32"/>
        <v>1.8343256042912186</v>
      </c>
      <c r="BE33" s="12">
        <f t="shared" si="32"/>
        <v>100</v>
      </c>
    </row>
    <row r="34" spans="1:57" ht="12">
      <c r="A34" s="9">
        <v>2015</v>
      </c>
      <c r="B34" s="10">
        <v>254482735084</v>
      </c>
      <c r="C34" s="10">
        <v>169993774954</v>
      </c>
      <c r="D34" s="10">
        <v>170097174292</v>
      </c>
      <c r="E34" s="10">
        <v>170551167880</v>
      </c>
      <c r="F34" s="10">
        <v>215780792489</v>
      </c>
      <c r="G34" s="11">
        <f t="shared" si="0"/>
        <v>38701942595</v>
      </c>
      <c r="H34" s="10">
        <v>19140931771</v>
      </c>
      <c r="I34" s="10">
        <v>25141347612</v>
      </c>
      <c r="J34" s="10">
        <v>15654303834</v>
      </c>
      <c r="K34" s="11">
        <f t="shared" si="29"/>
        <v>9487043778</v>
      </c>
      <c r="L34" s="10">
        <v>68144485882</v>
      </c>
      <c r="M34" s="10">
        <v>1805831912</v>
      </c>
      <c r="N34" s="11">
        <f>B34+H34+I34+L34+M34</f>
        <v>368715332261</v>
      </c>
      <c r="O34" s="11"/>
      <c r="P34" s="10">
        <v>271951514181</v>
      </c>
      <c r="Q34" s="10">
        <v>165152916513</v>
      </c>
      <c r="R34" s="10">
        <v>165608144798</v>
      </c>
      <c r="S34" s="10">
        <v>166372481787</v>
      </c>
      <c r="T34" s="10">
        <v>227283682478</v>
      </c>
      <c r="U34" s="11">
        <f t="shared" si="3"/>
        <v>44667831703</v>
      </c>
      <c r="V34" s="10">
        <v>18799947303</v>
      </c>
      <c r="W34" s="10">
        <v>53449269295</v>
      </c>
      <c r="X34" s="10">
        <v>39673767272</v>
      </c>
      <c r="Y34" s="11">
        <f t="shared" si="30"/>
        <v>13775502023</v>
      </c>
      <c r="Z34" s="10">
        <v>62108611214</v>
      </c>
      <c r="AA34" s="10">
        <v>7572006782</v>
      </c>
      <c r="AB34" s="11">
        <f>P34+V34+W34+Z34+AA34</f>
        <v>413881348775</v>
      </c>
      <c r="AC34" s="5"/>
      <c r="AD34" s="9">
        <v>2015</v>
      </c>
      <c r="AE34" s="12">
        <f t="shared" si="6"/>
        <v>69.01875588505797</v>
      </c>
      <c r="AF34" s="12">
        <f t="shared" si="26"/>
        <v>46.10434123028756</v>
      </c>
      <c r="AG34" s="12">
        <f t="shared" si="26"/>
        <v>46.132384365181345</v>
      </c>
      <c r="AH34" s="12">
        <f t="shared" si="26"/>
        <v>46.25551284622824</v>
      </c>
      <c r="AI34" s="12">
        <f t="shared" si="7"/>
        <v>58.52232701195532</v>
      </c>
      <c r="AJ34" s="12">
        <f t="shared" si="31"/>
        <v>10.496428873102657</v>
      </c>
      <c r="AK34" s="12">
        <f t="shared" si="31"/>
        <v>5.1912492094174265</v>
      </c>
      <c r="AL34" s="12">
        <f t="shared" si="31"/>
        <v>6.818633621181602</v>
      </c>
      <c r="AM34" s="12">
        <f t="shared" si="31"/>
        <v>4.245634087957833</v>
      </c>
      <c r="AN34" s="12">
        <f t="shared" si="31"/>
        <v>2.5729995332237694</v>
      </c>
      <c r="AO34" s="12">
        <f t="shared" si="31"/>
        <v>18.481598110968445</v>
      </c>
      <c r="AP34" s="12">
        <f t="shared" si="31"/>
        <v>0.48976317337455283</v>
      </c>
      <c r="AQ34" s="12">
        <f t="shared" si="31"/>
        <v>100</v>
      </c>
      <c r="AR34" s="12"/>
      <c r="AS34" s="12">
        <f t="shared" si="16"/>
        <v>65.70760315387928</v>
      </c>
      <c r="AT34" s="12">
        <f t="shared" si="27"/>
        <v>39.90344503365933</v>
      </c>
      <c r="AU34" s="12">
        <f t="shared" si="28"/>
        <v>40.013435079441145</v>
      </c>
      <c r="AV34" s="12">
        <f t="shared" si="28"/>
        <v>40.198110467994475</v>
      </c>
      <c r="AW34" s="12">
        <f t="shared" si="17"/>
        <v>54.91517874644773</v>
      </c>
      <c r="AX34" s="12">
        <f t="shared" si="32"/>
        <v>10.79242440743155</v>
      </c>
      <c r="AY34" s="12">
        <f t="shared" si="32"/>
        <v>4.542351898350533</v>
      </c>
      <c r="AZ34" s="12">
        <f t="shared" si="32"/>
        <v>12.914152680037013</v>
      </c>
      <c r="BA34" s="12">
        <f t="shared" si="32"/>
        <v>9.585782831100227</v>
      </c>
      <c r="BB34" s="12">
        <f t="shared" si="32"/>
        <v>3.328369848936786</v>
      </c>
      <c r="BC34" s="12">
        <f t="shared" si="32"/>
        <v>15.006380789525346</v>
      </c>
      <c r="BD34" s="12">
        <f t="shared" si="32"/>
        <v>1.8295114782078283</v>
      </c>
      <c r="BE34" s="12">
        <f t="shared" si="32"/>
        <v>100</v>
      </c>
    </row>
    <row r="35" spans="1:57" ht="12">
      <c r="A35" s="9">
        <v>2016</v>
      </c>
      <c r="B35" s="10"/>
      <c r="C35" s="10"/>
      <c r="D35" s="10"/>
      <c r="E35" s="10"/>
      <c r="F35" s="10"/>
      <c r="G35" s="11">
        <f>B35-F35</f>
        <v>0</v>
      </c>
      <c r="H35" s="10"/>
      <c r="I35" s="10"/>
      <c r="J35" s="10"/>
      <c r="K35" s="11">
        <f t="shared" si="29"/>
        <v>0</v>
      </c>
      <c r="L35" s="10"/>
      <c r="M35" s="10"/>
      <c r="N35" s="11">
        <f>B35+H35+I35+L35+M35</f>
        <v>0</v>
      </c>
      <c r="O35" s="11"/>
      <c r="P35" s="10"/>
      <c r="Q35" s="10"/>
      <c r="R35" s="10"/>
      <c r="S35" s="10"/>
      <c r="T35" s="10"/>
      <c r="U35" s="11">
        <f>P35-T35</f>
        <v>0</v>
      </c>
      <c r="V35" s="10"/>
      <c r="W35" s="10"/>
      <c r="X35" s="10"/>
      <c r="Y35" s="11">
        <f t="shared" si="30"/>
        <v>0</v>
      </c>
      <c r="Z35" s="10"/>
      <c r="AA35" s="10"/>
      <c r="AB35" s="11">
        <f>P35+V35+W35+Z35+AA35</f>
        <v>0</v>
      </c>
      <c r="AC35" s="5"/>
      <c r="AD35" s="9">
        <v>2016</v>
      </c>
      <c r="AE35" s="12" t="e">
        <f>B35*100/$N35</f>
        <v>#DIV/0!</v>
      </c>
      <c r="AF35" s="12" t="e">
        <f t="shared" si="26"/>
        <v>#DIV/0!</v>
      </c>
      <c r="AG35" s="12" t="e">
        <f t="shared" si="26"/>
        <v>#DIV/0!</v>
      </c>
      <c r="AH35" s="12" t="e">
        <f t="shared" si="26"/>
        <v>#DIV/0!</v>
      </c>
      <c r="AI35" s="12" t="e">
        <f t="shared" si="7"/>
        <v>#DIV/0!</v>
      </c>
      <c r="AJ35" s="12" t="e">
        <f t="shared" si="31"/>
        <v>#DIV/0!</v>
      </c>
      <c r="AK35" s="12" t="e">
        <f t="shared" si="31"/>
        <v>#DIV/0!</v>
      </c>
      <c r="AL35" s="12" t="e">
        <f t="shared" si="31"/>
        <v>#DIV/0!</v>
      </c>
      <c r="AM35" s="12" t="e">
        <f t="shared" si="31"/>
        <v>#DIV/0!</v>
      </c>
      <c r="AN35" s="12" t="e">
        <f t="shared" si="31"/>
        <v>#DIV/0!</v>
      </c>
      <c r="AO35" s="12" t="e">
        <f t="shared" si="31"/>
        <v>#DIV/0!</v>
      </c>
      <c r="AP35" s="12" t="e">
        <f t="shared" si="31"/>
        <v>#DIV/0!</v>
      </c>
      <c r="AQ35" s="12" t="e">
        <f t="shared" si="31"/>
        <v>#DIV/0!</v>
      </c>
      <c r="AR35" s="12"/>
      <c r="AS35" s="12" t="e">
        <f>P35*100/$AB35</f>
        <v>#DIV/0!</v>
      </c>
      <c r="AT35" s="12" t="e">
        <f t="shared" si="27"/>
        <v>#DIV/0!</v>
      </c>
      <c r="AU35" s="12" t="e">
        <f t="shared" si="28"/>
        <v>#DIV/0!</v>
      </c>
      <c r="AV35" s="12" t="e">
        <f t="shared" si="28"/>
        <v>#DIV/0!</v>
      </c>
      <c r="AW35" s="12" t="e">
        <f t="shared" si="17"/>
        <v>#DIV/0!</v>
      </c>
      <c r="AX35" s="12" t="e">
        <f t="shared" si="32"/>
        <v>#DIV/0!</v>
      </c>
      <c r="AY35" s="12" t="e">
        <f t="shared" si="32"/>
        <v>#DIV/0!</v>
      </c>
      <c r="AZ35" s="12" t="e">
        <f t="shared" si="32"/>
        <v>#DIV/0!</v>
      </c>
      <c r="BA35" s="12" t="e">
        <f t="shared" si="32"/>
        <v>#DIV/0!</v>
      </c>
      <c r="BB35" s="12" t="e">
        <f t="shared" si="32"/>
        <v>#DIV/0!</v>
      </c>
      <c r="BC35" s="12" t="e">
        <f t="shared" si="32"/>
        <v>#DIV/0!</v>
      </c>
      <c r="BD35" s="12" t="e">
        <f t="shared" si="32"/>
        <v>#DIV/0!</v>
      </c>
      <c r="BE35" s="12" t="e">
        <f t="shared" si="32"/>
        <v>#DIV/0!</v>
      </c>
    </row>
    <row r="36" spans="1:57" ht="12">
      <c r="A36" s="9">
        <v>2017</v>
      </c>
      <c r="B36" s="10"/>
      <c r="C36" s="10"/>
      <c r="D36" s="10"/>
      <c r="E36" s="10"/>
      <c r="F36" s="10"/>
      <c r="G36" s="11">
        <f>B36-F36</f>
        <v>0</v>
      </c>
      <c r="H36" s="10"/>
      <c r="I36" s="10"/>
      <c r="J36" s="10"/>
      <c r="K36" s="11">
        <f>I36-J36</f>
        <v>0</v>
      </c>
      <c r="L36" s="10"/>
      <c r="M36" s="10"/>
      <c r="N36" s="11">
        <f>B36+H36+I36+L36+M36</f>
        <v>0</v>
      </c>
      <c r="O36" s="11"/>
      <c r="P36" s="10"/>
      <c r="Q36" s="10"/>
      <c r="R36" s="10"/>
      <c r="S36" s="10"/>
      <c r="T36" s="10"/>
      <c r="U36" s="11">
        <f>P36-T36</f>
        <v>0</v>
      </c>
      <c r="V36" s="10"/>
      <c r="W36" s="10"/>
      <c r="X36" s="10"/>
      <c r="Y36" s="11">
        <f>W36-X36</f>
        <v>0</v>
      </c>
      <c r="Z36" s="10"/>
      <c r="AA36" s="10"/>
      <c r="AB36" s="11">
        <f>P36+V36+W36+Z36+AA36</f>
        <v>0</v>
      </c>
      <c r="AC36" s="5"/>
      <c r="AD36" s="9">
        <v>2017</v>
      </c>
      <c r="AE36" s="12" t="e">
        <f>B36*100/$N36</f>
        <v>#DIV/0!</v>
      </c>
      <c r="AF36" s="12" t="e">
        <f>C36*100/$N36</f>
        <v>#DIV/0!</v>
      </c>
      <c r="AG36" s="12" t="e">
        <f>D36*100/$N36</f>
        <v>#DIV/0!</v>
      </c>
      <c r="AH36" s="12" t="e">
        <f>E36*100/$N36</f>
        <v>#DIV/0!</v>
      </c>
      <c r="AI36" s="12" t="e">
        <f>F36*100/$N36</f>
        <v>#DIV/0!</v>
      </c>
      <c r="AJ36" s="12" t="e">
        <f t="shared" si="31"/>
        <v>#DIV/0!</v>
      </c>
      <c r="AK36" s="12" t="e">
        <f t="shared" si="31"/>
        <v>#DIV/0!</v>
      </c>
      <c r="AL36" s="12" t="e">
        <f t="shared" si="31"/>
        <v>#DIV/0!</v>
      </c>
      <c r="AM36" s="12" t="e">
        <f t="shared" si="31"/>
        <v>#DIV/0!</v>
      </c>
      <c r="AN36" s="12" t="e">
        <f t="shared" si="31"/>
        <v>#DIV/0!</v>
      </c>
      <c r="AO36" s="12" t="e">
        <f t="shared" si="31"/>
        <v>#DIV/0!</v>
      </c>
      <c r="AP36" s="12" t="e">
        <f t="shared" si="31"/>
        <v>#DIV/0!</v>
      </c>
      <c r="AQ36" s="12" t="e">
        <f t="shared" si="31"/>
        <v>#DIV/0!</v>
      </c>
      <c r="AR36" s="12"/>
      <c r="AS36" s="12" t="e">
        <f>P36*100/$AB36</f>
        <v>#DIV/0!</v>
      </c>
      <c r="AT36" s="12" t="e">
        <f t="shared" si="27"/>
        <v>#DIV/0!</v>
      </c>
      <c r="AU36" s="12" t="e">
        <f aca="true" t="shared" si="33" ref="AU36:BE36">R36*100/$AB36</f>
        <v>#DIV/0!</v>
      </c>
      <c r="AV36" s="12" t="e">
        <f t="shared" si="33"/>
        <v>#DIV/0!</v>
      </c>
      <c r="AW36" s="12" t="e">
        <f t="shared" si="33"/>
        <v>#DIV/0!</v>
      </c>
      <c r="AX36" s="12" t="e">
        <f t="shared" si="33"/>
        <v>#DIV/0!</v>
      </c>
      <c r="AY36" s="12" t="e">
        <f t="shared" si="33"/>
        <v>#DIV/0!</v>
      </c>
      <c r="AZ36" s="12" t="e">
        <f t="shared" si="33"/>
        <v>#DIV/0!</v>
      </c>
      <c r="BA36" s="12" t="e">
        <f t="shared" si="33"/>
        <v>#DIV/0!</v>
      </c>
      <c r="BB36" s="12" t="e">
        <f t="shared" si="33"/>
        <v>#DIV/0!</v>
      </c>
      <c r="BC36" s="12" t="e">
        <f t="shared" si="33"/>
        <v>#DIV/0!</v>
      </c>
      <c r="BD36" s="12" t="e">
        <f t="shared" si="33"/>
        <v>#DIV/0!</v>
      </c>
      <c r="BE36" s="12" t="e">
        <f t="shared" si="33"/>
        <v>#DIV/0!</v>
      </c>
    </row>
    <row r="37" spans="1:57" ht="12.75" thickBot="1">
      <c r="A37" s="13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5"/>
      <c r="AD37" s="13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</row>
    <row r="38" spans="1:29" ht="12">
      <c r="A38" s="1" t="s">
        <v>24</v>
      </c>
      <c r="AC38" s="5"/>
    </row>
    <row r="39" ht="12">
      <c r="A39" s="1" t="s">
        <v>25</v>
      </c>
    </row>
    <row r="40" spans="1:28" ht="12">
      <c r="A40" s="1" t="s">
        <v>26</v>
      </c>
      <c r="AB40" s="20"/>
    </row>
    <row r="41" spans="1:28" ht="12">
      <c r="A41" s="1" t="s">
        <v>27</v>
      </c>
      <c r="AB41" s="20"/>
    </row>
    <row r="42" spans="1:28" ht="12">
      <c r="A42" s="1" t="s">
        <v>28</v>
      </c>
      <c r="AB42" s="20"/>
    </row>
    <row r="43" spans="1:28" ht="12">
      <c r="A43" s="1" t="s">
        <v>29</v>
      </c>
      <c r="AB43" s="20"/>
    </row>
    <row r="44" spans="1:28" ht="12">
      <c r="A44" s="1" t="s">
        <v>30</v>
      </c>
      <c r="AB44" s="20"/>
    </row>
    <row r="45" spans="1:28" ht="12">
      <c r="A45" s="1" t="s">
        <v>31</v>
      </c>
      <c r="AB45" s="20"/>
    </row>
    <row r="46" spans="1:28" ht="12">
      <c r="A46" s="1" t="s">
        <v>32</v>
      </c>
      <c r="AB46" s="20"/>
    </row>
    <row r="47" spans="1:28" ht="12">
      <c r="A47" s="1" t="s">
        <v>33</v>
      </c>
      <c r="AB47" s="20"/>
    </row>
    <row r="48" spans="1:28" ht="12">
      <c r="A48" s="1" t="s">
        <v>34</v>
      </c>
      <c r="AB48" s="20"/>
    </row>
    <row r="49" spans="1:28" ht="12">
      <c r="A49" s="1" t="s">
        <v>35</v>
      </c>
      <c r="AB49" s="20"/>
    </row>
    <row r="50" spans="1:28" ht="12">
      <c r="A50" s="1" t="s">
        <v>36</v>
      </c>
      <c r="AB50" s="20"/>
    </row>
    <row r="51" spans="1:28" ht="12">
      <c r="A51" s="1" t="s">
        <v>37</v>
      </c>
      <c r="AB51" s="20"/>
    </row>
    <row r="52" spans="1:28" ht="12">
      <c r="A52" s="1" t="s">
        <v>38</v>
      </c>
      <c r="AB52" s="20"/>
    </row>
    <row r="53" spans="1:28" ht="12">
      <c r="A53" s="1" t="s">
        <v>39</v>
      </c>
      <c r="AB53" s="20"/>
    </row>
    <row r="54" spans="1:28" ht="12">
      <c r="A54" s="1" t="s">
        <v>40</v>
      </c>
      <c r="AB54" s="20"/>
    </row>
    <row r="55" spans="1:28" ht="12">
      <c r="A55" s="14" t="s">
        <v>79</v>
      </c>
      <c r="AB55" s="20"/>
    </row>
    <row r="56" spans="1:30" ht="12">
      <c r="A56" s="14" t="s">
        <v>80</v>
      </c>
      <c r="AB56" s="20"/>
      <c r="AD56" s="9"/>
    </row>
    <row r="57" spans="1:28" ht="12">
      <c r="A57" s="2" t="s">
        <v>81</v>
      </c>
      <c r="AB57" s="20"/>
    </row>
    <row r="58" ht="12">
      <c r="A58" s="2" t="s">
        <v>84</v>
      </c>
    </row>
    <row r="59" ht="12">
      <c r="A59" s="14" t="s">
        <v>87</v>
      </c>
    </row>
    <row r="60" ht="12">
      <c r="A60" s="14" t="s">
        <v>91</v>
      </c>
    </row>
    <row r="62" ht="12">
      <c r="A62" s="15" t="s">
        <v>89</v>
      </c>
    </row>
    <row r="66" ht="12">
      <c r="N66" s="20"/>
    </row>
    <row r="67" ht="12">
      <c r="N67" s="20"/>
    </row>
    <row r="68" ht="12">
      <c r="N68" s="20"/>
    </row>
    <row r="69" ht="12">
      <c r="N69" s="20"/>
    </row>
    <row r="70" ht="12">
      <c r="N70" s="20"/>
    </row>
    <row r="71" ht="12">
      <c r="N71" s="20"/>
    </row>
    <row r="72" ht="12">
      <c r="N72" s="20"/>
    </row>
    <row r="73" ht="12">
      <c r="N73" s="20"/>
    </row>
    <row r="74" ht="12">
      <c r="N74" s="20"/>
    </row>
    <row r="75" ht="12">
      <c r="N75" s="20"/>
    </row>
    <row r="76" ht="12">
      <c r="N76" s="20"/>
    </row>
    <row r="77" ht="12">
      <c r="N77" s="20"/>
    </row>
    <row r="78" ht="12">
      <c r="N78" s="20"/>
    </row>
    <row r="79" ht="12">
      <c r="N79" s="20"/>
    </row>
    <row r="80" ht="12">
      <c r="N80" s="20"/>
    </row>
    <row r="81" ht="12">
      <c r="N81" s="20"/>
    </row>
    <row r="82" ht="12">
      <c r="N82" s="20"/>
    </row>
    <row r="83" ht="12">
      <c r="N83" s="20"/>
    </row>
    <row r="84" ht="12">
      <c r="N84" s="20"/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V86"/>
  <sheetViews>
    <sheetView zoomScalePageLayoutView="0" workbookViewId="0" topLeftCell="A1">
      <pane xSplit="1" ySplit="13" topLeftCell="B35" activePane="bottomRight" state="frozen"/>
      <selection pane="topLeft" activeCell="E32" sqref="E32"/>
      <selection pane="topRight" activeCell="E32" sqref="E32"/>
      <selection pane="bottomLeft" activeCell="E32" sqref="E32"/>
      <selection pane="bottomRight" activeCell="A61" sqref="A61"/>
    </sheetView>
  </sheetViews>
  <sheetFormatPr defaultColWidth="9.625" defaultRowHeight="12.75"/>
  <cols>
    <col min="1" max="1" width="7.625" style="2" customWidth="1"/>
    <col min="2" max="14" width="12.625" style="2" customWidth="1"/>
    <col min="15" max="15" width="0.6171875" style="2" customWidth="1"/>
    <col min="16" max="20" width="14.625" style="2" customWidth="1"/>
    <col min="21" max="27" width="12.625" style="2" customWidth="1"/>
    <col min="28" max="28" width="14.625" style="2" customWidth="1"/>
    <col min="29" max="29" width="9.625" style="2" customWidth="1"/>
    <col min="30" max="30" width="6.625" style="2" customWidth="1"/>
    <col min="31" max="43" width="12.625" style="2" customWidth="1"/>
    <col min="44" max="44" width="0.6171875" style="2" customWidth="1"/>
    <col min="45" max="49" width="12.625" style="2" customWidth="1"/>
    <col min="50" max="50" width="9.625" style="2" customWidth="1"/>
    <col min="51" max="57" width="12.625" style="2" customWidth="1"/>
    <col min="58" max="16384" width="9.625" style="2" customWidth="1"/>
  </cols>
  <sheetData>
    <row r="1" spans="1:30" ht="12">
      <c r="A1" s="1" t="s">
        <v>0</v>
      </c>
      <c r="AD1" s="1" t="s">
        <v>1</v>
      </c>
    </row>
    <row r="2" spans="1:30" ht="12">
      <c r="A2" s="1" t="s">
        <v>2</v>
      </c>
      <c r="AD2" s="1" t="s">
        <v>3</v>
      </c>
    </row>
    <row r="3" spans="1:30" ht="12">
      <c r="A3" s="1" t="s">
        <v>55</v>
      </c>
      <c r="AD3" s="3" t="str">
        <f>A3</f>
        <v>TERRITORIO: PROVINCIA DI FERRARA.</v>
      </c>
    </row>
    <row r="4" spans="1:30" ht="12">
      <c r="A4" s="4" t="s">
        <v>88</v>
      </c>
      <c r="AC4" s="5"/>
      <c r="AD4" s="3" t="str">
        <f>A4</f>
        <v>PERIODO: 1995 - 2015.</v>
      </c>
    </row>
    <row r="5" spans="1:30" ht="12.75" thickBot="1">
      <c r="A5" s="1"/>
      <c r="AC5" s="5"/>
      <c r="AD5" s="3"/>
    </row>
    <row r="6" spans="1:57" ht="12.75" thickTop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5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2:48" ht="12">
      <c r="B7" s="1" t="s">
        <v>5</v>
      </c>
      <c r="C7" s="1"/>
      <c r="D7" s="1"/>
      <c r="E7" s="1"/>
      <c r="P7" s="1" t="s">
        <v>6</v>
      </c>
      <c r="Q7" s="1"/>
      <c r="R7" s="1"/>
      <c r="S7" s="1"/>
      <c r="AC7" s="5"/>
      <c r="AE7" s="1" t="s">
        <v>5</v>
      </c>
      <c r="AF7" s="1"/>
      <c r="AG7" s="1"/>
      <c r="AH7" s="1"/>
      <c r="AS7" s="1" t="s">
        <v>6</v>
      </c>
      <c r="AT7" s="1"/>
      <c r="AU7" s="1"/>
      <c r="AV7" s="1"/>
    </row>
    <row r="8" spans="2:57" ht="12"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9"/>
      <c r="O8" s="1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9"/>
      <c r="AC8" s="5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9"/>
      <c r="AR8" s="1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9"/>
    </row>
    <row r="9" spans="3:54" ht="12">
      <c r="C9" s="1" t="s">
        <v>7</v>
      </c>
      <c r="D9" s="1" t="s">
        <v>7</v>
      </c>
      <c r="E9" s="1" t="s">
        <v>7</v>
      </c>
      <c r="F9" s="1" t="s">
        <v>7</v>
      </c>
      <c r="G9" s="1" t="s">
        <v>7</v>
      </c>
      <c r="J9" s="1" t="s">
        <v>7</v>
      </c>
      <c r="K9" s="1" t="s">
        <v>7</v>
      </c>
      <c r="Q9" s="1" t="s">
        <v>7</v>
      </c>
      <c r="R9" s="1" t="s">
        <v>7</v>
      </c>
      <c r="S9" s="1" t="s">
        <v>7</v>
      </c>
      <c r="T9" s="1" t="s">
        <v>7</v>
      </c>
      <c r="U9" s="1" t="s">
        <v>7</v>
      </c>
      <c r="X9" s="1" t="s">
        <v>7</v>
      </c>
      <c r="Y9" s="1" t="s">
        <v>7</v>
      </c>
      <c r="AC9" s="5"/>
      <c r="AF9" s="1" t="s">
        <v>7</v>
      </c>
      <c r="AG9" s="1" t="s">
        <v>7</v>
      </c>
      <c r="AH9" s="1" t="s">
        <v>7</v>
      </c>
      <c r="AI9" s="1" t="s">
        <v>7</v>
      </c>
      <c r="AJ9" s="1" t="s">
        <v>7</v>
      </c>
      <c r="AM9" s="1" t="s">
        <v>7</v>
      </c>
      <c r="AN9" s="1" t="s">
        <v>7</v>
      </c>
      <c r="AT9" s="1" t="s">
        <v>7</v>
      </c>
      <c r="AU9" s="1" t="s">
        <v>7</v>
      </c>
      <c r="AV9" s="1" t="s">
        <v>7</v>
      </c>
      <c r="AW9" s="1" t="s">
        <v>7</v>
      </c>
      <c r="AX9" s="1" t="s">
        <v>7</v>
      </c>
      <c r="BA9" s="1" t="s">
        <v>7</v>
      </c>
      <c r="BB9" s="1" t="s">
        <v>7</v>
      </c>
    </row>
    <row r="10" spans="3:56" ht="12">
      <c r="C10" s="1" t="s">
        <v>83</v>
      </c>
      <c r="D10" s="1" t="s">
        <v>83</v>
      </c>
      <c r="E10" s="1" t="s">
        <v>83</v>
      </c>
      <c r="F10" s="1" t="s">
        <v>8</v>
      </c>
      <c r="G10" s="1" t="s">
        <v>9</v>
      </c>
      <c r="J10" s="1" t="s">
        <v>10</v>
      </c>
      <c r="K10" s="1" t="s">
        <v>10</v>
      </c>
      <c r="M10" s="1" t="s">
        <v>11</v>
      </c>
      <c r="Q10" s="1" t="s">
        <v>83</v>
      </c>
      <c r="R10" s="1" t="s">
        <v>83</v>
      </c>
      <c r="S10" s="1" t="s">
        <v>83</v>
      </c>
      <c r="T10" s="1" t="s">
        <v>8</v>
      </c>
      <c r="U10" s="1" t="s">
        <v>9</v>
      </c>
      <c r="X10" s="1" t="s">
        <v>10</v>
      </c>
      <c r="Y10" s="1" t="s">
        <v>10</v>
      </c>
      <c r="AA10" s="1" t="s">
        <v>11</v>
      </c>
      <c r="AC10" s="5"/>
      <c r="AF10" s="1" t="s">
        <v>83</v>
      </c>
      <c r="AG10" s="1" t="s">
        <v>83</v>
      </c>
      <c r="AH10" s="1" t="s">
        <v>83</v>
      </c>
      <c r="AI10" s="1" t="s">
        <v>8</v>
      </c>
      <c r="AJ10" s="1" t="s">
        <v>9</v>
      </c>
      <c r="AM10" s="1" t="s">
        <v>10</v>
      </c>
      <c r="AN10" s="1" t="s">
        <v>10</v>
      </c>
      <c r="AP10" s="1" t="s">
        <v>11</v>
      </c>
      <c r="AT10" s="1" t="s">
        <v>83</v>
      </c>
      <c r="AU10" s="1" t="s">
        <v>83</v>
      </c>
      <c r="AV10" s="1" t="s">
        <v>83</v>
      </c>
      <c r="AW10" s="1" t="s">
        <v>8</v>
      </c>
      <c r="AX10" s="1" t="s">
        <v>9</v>
      </c>
      <c r="BA10" s="1" t="s">
        <v>10</v>
      </c>
      <c r="BB10" s="1" t="s">
        <v>10</v>
      </c>
      <c r="BD10" s="1" t="s">
        <v>11</v>
      </c>
    </row>
    <row r="11" spans="3:56" ht="12">
      <c r="C11" s="16">
        <v>17</v>
      </c>
      <c r="D11" s="16">
        <v>18</v>
      </c>
      <c r="E11" s="16">
        <v>19</v>
      </c>
      <c r="F11" s="16">
        <v>28</v>
      </c>
      <c r="G11" s="1" t="s">
        <v>12</v>
      </c>
      <c r="J11" s="1" t="s">
        <v>13</v>
      </c>
      <c r="K11" s="1" t="s">
        <v>14</v>
      </c>
      <c r="M11" s="1" t="s">
        <v>15</v>
      </c>
      <c r="Q11" s="16">
        <v>17</v>
      </c>
      <c r="R11" s="16">
        <v>18</v>
      </c>
      <c r="S11" s="16">
        <v>19</v>
      </c>
      <c r="T11" s="16">
        <v>28</v>
      </c>
      <c r="U11" s="1" t="s">
        <v>12</v>
      </c>
      <c r="X11" s="1" t="s">
        <v>13</v>
      </c>
      <c r="Y11" s="1" t="s">
        <v>14</v>
      </c>
      <c r="AA11" s="1" t="s">
        <v>15</v>
      </c>
      <c r="AC11" s="5"/>
      <c r="AF11" s="16">
        <v>17</v>
      </c>
      <c r="AG11" s="16">
        <v>18</v>
      </c>
      <c r="AH11" s="16">
        <v>19</v>
      </c>
      <c r="AI11" s="16">
        <v>28</v>
      </c>
      <c r="AJ11" s="1" t="s">
        <v>12</v>
      </c>
      <c r="AM11" s="1" t="s">
        <v>13</v>
      </c>
      <c r="AN11" s="1" t="s">
        <v>14</v>
      </c>
      <c r="AP11" s="1" t="s">
        <v>15</v>
      </c>
      <c r="AT11" s="16">
        <v>17</v>
      </c>
      <c r="AU11" s="16">
        <v>18</v>
      </c>
      <c r="AV11" s="16">
        <v>19</v>
      </c>
      <c r="AW11" s="16">
        <v>28</v>
      </c>
      <c r="AX11" s="1" t="s">
        <v>12</v>
      </c>
      <c r="BA11" s="1" t="s">
        <v>13</v>
      </c>
      <c r="BB11" s="1" t="s">
        <v>14</v>
      </c>
      <c r="BD11" s="1" t="s">
        <v>15</v>
      </c>
    </row>
    <row r="12" spans="1:57" ht="12">
      <c r="A12" s="7" t="s">
        <v>16</v>
      </c>
      <c r="B12" s="1" t="s">
        <v>9</v>
      </c>
      <c r="C12" s="7" t="s">
        <v>78</v>
      </c>
      <c r="D12" s="7" t="s">
        <v>85</v>
      </c>
      <c r="E12" s="7" t="s">
        <v>90</v>
      </c>
      <c r="F12" s="7" t="s">
        <v>85</v>
      </c>
      <c r="G12" s="17" t="s">
        <v>82</v>
      </c>
      <c r="H12" s="1" t="s">
        <v>18</v>
      </c>
      <c r="I12" s="1" t="s">
        <v>10</v>
      </c>
      <c r="J12" s="1" t="s">
        <v>19</v>
      </c>
      <c r="K12" s="1" t="s">
        <v>20</v>
      </c>
      <c r="L12" s="1" t="s">
        <v>21</v>
      </c>
      <c r="M12" s="1" t="s">
        <v>22</v>
      </c>
      <c r="N12" s="1" t="s">
        <v>23</v>
      </c>
      <c r="O12" s="1"/>
      <c r="P12" s="1" t="s">
        <v>9</v>
      </c>
      <c r="Q12" s="7" t="s">
        <v>78</v>
      </c>
      <c r="R12" s="7" t="s">
        <v>85</v>
      </c>
      <c r="S12" s="7" t="s">
        <v>90</v>
      </c>
      <c r="T12" s="7" t="s">
        <v>17</v>
      </c>
      <c r="U12" s="17" t="s">
        <v>82</v>
      </c>
      <c r="V12" s="1" t="s">
        <v>18</v>
      </c>
      <c r="W12" s="1" t="s">
        <v>10</v>
      </c>
      <c r="X12" s="1" t="s">
        <v>19</v>
      </c>
      <c r="Y12" s="1" t="s">
        <v>20</v>
      </c>
      <c r="Z12" s="1" t="s">
        <v>21</v>
      </c>
      <c r="AA12" s="1" t="s">
        <v>22</v>
      </c>
      <c r="AB12" s="1" t="s">
        <v>23</v>
      </c>
      <c r="AC12" s="5"/>
      <c r="AD12" s="1" t="s">
        <v>16</v>
      </c>
      <c r="AE12" s="1" t="s">
        <v>9</v>
      </c>
      <c r="AF12" s="7" t="s">
        <v>78</v>
      </c>
      <c r="AG12" s="7" t="s">
        <v>85</v>
      </c>
      <c r="AH12" s="7" t="s">
        <v>90</v>
      </c>
      <c r="AI12" s="7" t="s">
        <v>17</v>
      </c>
      <c r="AJ12" s="17" t="s">
        <v>82</v>
      </c>
      <c r="AK12" s="1" t="s">
        <v>18</v>
      </c>
      <c r="AL12" s="1" t="s">
        <v>10</v>
      </c>
      <c r="AM12" s="1" t="s">
        <v>19</v>
      </c>
      <c r="AN12" s="1" t="s">
        <v>20</v>
      </c>
      <c r="AO12" s="1" t="s">
        <v>21</v>
      </c>
      <c r="AP12" s="1" t="s">
        <v>22</v>
      </c>
      <c r="AQ12" s="1" t="s">
        <v>23</v>
      </c>
      <c r="AR12" s="1"/>
      <c r="AS12" s="1" t="s">
        <v>9</v>
      </c>
      <c r="AT12" s="7" t="s">
        <v>78</v>
      </c>
      <c r="AU12" s="7" t="s">
        <v>85</v>
      </c>
      <c r="AV12" s="7" t="s">
        <v>90</v>
      </c>
      <c r="AW12" s="7" t="s">
        <v>17</v>
      </c>
      <c r="AX12" s="17" t="s">
        <v>82</v>
      </c>
      <c r="AY12" s="1" t="s">
        <v>18</v>
      </c>
      <c r="AZ12" s="1" t="s">
        <v>10</v>
      </c>
      <c r="BA12" s="1" t="s">
        <v>19</v>
      </c>
      <c r="BB12" s="1" t="s">
        <v>20</v>
      </c>
      <c r="BC12" s="1" t="s">
        <v>21</v>
      </c>
      <c r="BD12" s="1" t="s">
        <v>22</v>
      </c>
      <c r="BE12" s="1" t="s">
        <v>23</v>
      </c>
    </row>
    <row r="13" spans="1:57" ht="12.75" thickBo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5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</row>
    <row r="14" spans="1:57" ht="12">
      <c r="A14" s="9">
        <v>1995</v>
      </c>
      <c r="B14" s="10">
        <v>428530593</v>
      </c>
      <c r="C14" s="10">
        <v>360561494</v>
      </c>
      <c r="D14" s="10"/>
      <c r="E14" s="10"/>
      <c r="F14" s="10">
        <v>414280383</v>
      </c>
      <c r="G14" s="11">
        <f aca="true" t="shared" si="0" ref="G14:G34">B14-F14</f>
        <v>14250210</v>
      </c>
      <c r="H14" s="10">
        <v>2545135</v>
      </c>
      <c r="I14" s="10">
        <v>23675752</v>
      </c>
      <c r="J14" s="10">
        <v>18999830</v>
      </c>
      <c r="K14" s="11">
        <f aca="true" t="shared" si="1" ref="K14:K30">I14-J14</f>
        <v>4675922</v>
      </c>
      <c r="L14" s="10">
        <v>36580980</v>
      </c>
      <c r="M14" s="10">
        <v>539189</v>
      </c>
      <c r="N14" s="11">
        <f aca="true" t="shared" si="2" ref="N14:N34">B14+H14+I14+L14+M14</f>
        <v>491871649</v>
      </c>
      <c r="O14" s="10"/>
      <c r="P14" s="10">
        <v>896025110</v>
      </c>
      <c r="Q14" s="10">
        <v>712115422</v>
      </c>
      <c r="R14" s="10"/>
      <c r="S14" s="10"/>
      <c r="T14" s="10">
        <v>845914673</v>
      </c>
      <c r="U14" s="11">
        <f aca="true" t="shared" si="3" ref="U14:U34">P14-T14</f>
        <v>50110437</v>
      </c>
      <c r="V14" s="10">
        <v>18805539</v>
      </c>
      <c r="W14" s="10">
        <v>223152142</v>
      </c>
      <c r="X14" s="10">
        <v>202520601</v>
      </c>
      <c r="Y14" s="11">
        <f aca="true" t="shared" si="4" ref="Y14:Y30">W14-X14</f>
        <v>20631541</v>
      </c>
      <c r="Z14" s="10">
        <v>128908657</v>
      </c>
      <c r="AA14" s="10">
        <v>8303534</v>
      </c>
      <c r="AB14" s="11">
        <f aca="true" t="shared" si="5" ref="AB14:AB34">P14+V14+W14+Z14+AA14</f>
        <v>1275194982</v>
      </c>
      <c r="AC14" s="5"/>
      <c r="AD14" s="9">
        <v>1995</v>
      </c>
      <c r="AE14" s="12">
        <f aca="true" t="shared" si="6" ref="AE14:AE34">B14*100/$N14</f>
        <v>87.12244218003303</v>
      </c>
      <c r="AF14" s="12"/>
      <c r="AG14" s="12"/>
      <c r="AH14" s="12"/>
      <c r="AI14" s="12">
        <f aca="true" t="shared" si="7" ref="AI14:AI35">F14*100/$N14</f>
        <v>84.22530223936529</v>
      </c>
      <c r="AJ14" s="12">
        <f aca="true" t="shared" si="8" ref="AJ14:AJ29">G14*100/$N14</f>
        <v>2.897139940667733</v>
      </c>
      <c r="AK14" s="12">
        <f aca="true" t="shared" si="9" ref="AK14:AK29">H14*100/$N14</f>
        <v>0.5174388491742488</v>
      </c>
      <c r="AL14" s="12">
        <f aca="true" t="shared" si="10" ref="AL14:AL29">I14*100/$N14</f>
        <v>4.8134004161723905</v>
      </c>
      <c r="AM14" s="12">
        <f aca="true" t="shared" si="11" ref="AM14:AM29">J14*100/$N14</f>
        <v>3.8627617669421723</v>
      </c>
      <c r="AN14" s="12">
        <f aca="true" t="shared" si="12" ref="AN14:AN29">K14*100/$N14</f>
        <v>0.9506386492302182</v>
      </c>
      <c r="AO14" s="12">
        <f aca="true" t="shared" si="13" ref="AO14:AO29">L14*100/$N14</f>
        <v>7.437098697266042</v>
      </c>
      <c r="AP14" s="12">
        <f aca="true" t="shared" si="14" ref="AP14:AP29">M14*100/$N14</f>
        <v>0.10961985735429122</v>
      </c>
      <c r="AQ14" s="12">
        <f aca="true" t="shared" si="15" ref="AQ14:AQ29">N14*100/$N14</f>
        <v>100</v>
      </c>
      <c r="AR14" s="12"/>
      <c r="AS14" s="12">
        <f aca="true" t="shared" si="16" ref="AS14:AS34">P14*100/$AB14</f>
        <v>70.26573368369795</v>
      </c>
      <c r="AT14" s="12"/>
      <c r="AU14" s="12"/>
      <c r="AV14" s="12"/>
      <c r="AW14" s="12">
        <f aca="true" t="shared" si="17" ref="AW14:AW35">T14*100/$AB14</f>
        <v>66.33610427742414</v>
      </c>
      <c r="AX14" s="12">
        <f aca="true" t="shared" si="18" ref="AX14:AX29">U14*100/$AB14</f>
        <v>3.9296294062738086</v>
      </c>
      <c r="AY14" s="12">
        <f aca="true" t="shared" si="19" ref="AY14:AY29">V14*100/$AB14</f>
        <v>1.4747187108990678</v>
      </c>
      <c r="AZ14" s="12">
        <f aca="true" t="shared" si="20" ref="AZ14:AZ29">W14*100/$AB14</f>
        <v>17.499452644489782</v>
      </c>
      <c r="BA14" s="12">
        <f aca="true" t="shared" si="21" ref="BA14:BA29">X14*100/$AB14</f>
        <v>15.881539988682295</v>
      </c>
      <c r="BB14" s="12">
        <f aca="true" t="shared" si="22" ref="BB14:BB29">Y14*100/$AB14</f>
        <v>1.6179126558074866</v>
      </c>
      <c r="BC14" s="12">
        <f aca="true" t="shared" si="23" ref="BC14:BC29">Z14*100/$AB14</f>
        <v>10.10893697196183</v>
      </c>
      <c r="BD14" s="12">
        <f aca="true" t="shared" si="24" ref="BD14:BD29">AA14*100/$AB14</f>
        <v>0.6511579889513712</v>
      </c>
      <c r="BE14" s="12">
        <f aca="true" t="shared" si="25" ref="BE14:BE29">AB14*100/$AB14</f>
        <v>100</v>
      </c>
    </row>
    <row r="15" spans="1:57" ht="12">
      <c r="A15" s="9">
        <v>1996</v>
      </c>
      <c r="B15" s="10">
        <v>372854940</v>
      </c>
      <c r="C15" s="10">
        <v>317116177</v>
      </c>
      <c r="D15" s="10"/>
      <c r="E15" s="10"/>
      <c r="F15" s="10">
        <v>360552908</v>
      </c>
      <c r="G15" s="11">
        <f t="shared" si="0"/>
        <v>12302032</v>
      </c>
      <c r="H15" s="10">
        <v>2141508</v>
      </c>
      <c r="I15" s="10">
        <v>28581585</v>
      </c>
      <c r="J15" s="10">
        <v>22356241</v>
      </c>
      <c r="K15" s="11">
        <f t="shared" si="1"/>
        <v>6225344</v>
      </c>
      <c r="L15" s="10">
        <v>36057167</v>
      </c>
      <c r="M15" s="10">
        <v>241953</v>
      </c>
      <c r="N15" s="11">
        <f t="shared" si="2"/>
        <v>439877153</v>
      </c>
      <c r="O15" s="11"/>
      <c r="P15" s="10">
        <v>944199713</v>
      </c>
      <c r="Q15" s="10">
        <v>733972226</v>
      </c>
      <c r="R15" s="10"/>
      <c r="S15" s="10"/>
      <c r="T15" s="10">
        <v>895434455</v>
      </c>
      <c r="U15" s="11">
        <f t="shared" si="3"/>
        <v>48765258</v>
      </c>
      <c r="V15" s="10">
        <v>22659116</v>
      </c>
      <c r="W15" s="10">
        <v>196600065</v>
      </c>
      <c r="X15" s="10">
        <v>177785100</v>
      </c>
      <c r="Y15" s="11">
        <f t="shared" si="4"/>
        <v>18814965</v>
      </c>
      <c r="Z15" s="10">
        <v>148698039</v>
      </c>
      <c r="AA15" s="10">
        <v>9188970</v>
      </c>
      <c r="AB15" s="11">
        <f t="shared" si="5"/>
        <v>1321345903</v>
      </c>
      <c r="AC15" s="5"/>
      <c r="AD15" s="9">
        <v>1996</v>
      </c>
      <c r="AE15" s="12">
        <f t="shared" si="6"/>
        <v>84.76342484648208</v>
      </c>
      <c r="AF15" s="12"/>
      <c r="AG15" s="12"/>
      <c r="AH15" s="12"/>
      <c r="AI15" s="12">
        <f t="shared" si="7"/>
        <v>81.96672765134497</v>
      </c>
      <c r="AJ15" s="12">
        <f t="shared" si="8"/>
        <v>2.796697195137116</v>
      </c>
      <c r="AK15" s="12">
        <f t="shared" si="9"/>
        <v>0.4868422888969639</v>
      </c>
      <c r="AL15" s="12">
        <f t="shared" si="10"/>
        <v>6.497628895947683</v>
      </c>
      <c r="AM15" s="12">
        <f t="shared" si="11"/>
        <v>5.0823828533781565</v>
      </c>
      <c r="AN15" s="12">
        <f t="shared" si="12"/>
        <v>1.4152460425695261</v>
      </c>
      <c r="AO15" s="12">
        <f t="shared" si="13"/>
        <v>8.197099293311103</v>
      </c>
      <c r="AP15" s="12">
        <f t="shared" si="14"/>
        <v>0.05500467536216867</v>
      </c>
      <c r="AQ15" s="12">
        <f t="shared" si="15"/>
        <v>100</v>
      </c>
      <c r="AR15" s="12"/>
      <c r="AS15" s="12">
        <f t="shared" si="16"/>
        <v>71.45742162262565</v>
      </c>
      <c r="AT15" s="12"/>
      <c r="AU15" s="12"/>
      <c r="AV15" s="12"/>
      <c r="AW15" s="12">
        <f t="shared" si="17"/>
        <v>67.76684689202082</v>
      </c>
      <c r="AX15" s="12">
        <f t="shared" si="18"/>
        <v>3.6905747306048142</v>
      </c>
      <c r="AY15" s="12">
        <f t="shared" si="19"/>
        <v>1.7148511944188471</v>
      </c>
      <c r="AZ15" s="12">
        <f t="shared" si="20"/>
        <v>14.878773571222856</v>
      </c>
      <c r="BA15" s="12">
        <f t="shared" si="21"/>
        <v>13.45484930148529</v>
      </c>
      <c r="BB15" s="12">
        <f t="shared" si="22"/>
        <v>1.4239242697375663</v>
      </c>
      <c r="BC15" s="12">
        <f t="shared" si="23"/>
        <v>11.253528592505122</v>
      </c>
      <c r="BD15" s="12">
        <f t="shared" si="24"/>
        <v>0.6954250192275353</v>
      </c>
      <c r="BE15" s="12">
        <f t="shared" si="25"/>
        <v>100</v>
      </c>
    </row>
    <row r="16" spans="1:57" ht="12">
      <c r="A16" s="9">
        <v>1997</v>
      </c>
      <c r="B16" s="10">
        <v>412802217</v>
      </c>
      <c r="C16" s="10">
        <v>357568761</v>
      </c>
      <c r="D16" s="10"/>
      <c r="E16" s="10"/>
      <c r="F16" s="10">
        <v>401449058</v>
      </c>
      <c r="G16" s="11">
        <f t="shared" si="0"/>
        <v>11353159</v>
      </c>
      <c r="H16" s="10">
        <v>2134621</v>
      </c>
      <c r="I16" s="10">
        <v>34410664</v>
      </c>
      <c r="J16" s="10">
        <v>27258002</v>
      </c>
      <c r="K16" s="11">
        <f t="shared" si="1"/>
        <v>7152662</v>
      </c>
      <c r="L16" s="10">
        <v>30492131</v>
      </c>
      <c r="M16" s="10">
        <v>175913</v>
      </c>
      <c r="N16" s="11">
        <f t="shared" si="2"/>
        <v>480015546</v>
      </c>
      <c r="O16" s="11"/>
      <c r="P16" s="10">
        <v>1038278887</v>
      </c>
      <c r="Q16" s="10">
        <v>778613650</v>
      </c>
      <c r="R16" s="10"/>
      <c r="S16" s="10"/>
      <c r="T16" s="10">
        <v>977682146</v>
      </c>
      <c r="U16" s="11">
        <f t="shared" si="3"/>
        <v>60596741</v>
      </c>
      <c r="V16" s="10">
        <v>18798496</v>
      </c>
      <c r="W16" s="10">
        <v>258141317</v>
      </c>
      <c r="X16" s="10">
        <v>220820748</v>
      </c>
      <c r="Y16" s="11">
        <f t="shared" si="4"/>
        <v>37320569</v>
      </c>
      <c r="Z16" s="10">
        <v>160754968</v>
      </c>
      <c r="AA16" s="10">
        <v>12407149</v>
      </c>
      <c r="AB16" s="11">
        <f t="shared" si="5"/>
        <v>1488380817</v>
      </c>
      <c r="AC16" s="5"/>
      <c r="AD16" s="9">
        <v>1997</v>
      </c>
      <c r="AE16" s="12">
        <f t="shared" si="6"/>
        <v>85.9976766252483</v>
      </c>
      <c r="AF16" s="12"/>
      <c r="AG16" s="12"/>
      <c r="AH16" s="12"/>
      <c r="AI16" s="12">
        <f t="shared" si="7"/>
        <v>83.63251176869176</v>
      </c>
      <c r="AJ16" s="12">
        <f t="shared" si="8"/>
        <v>2.3651648565565417</v>
      </c>
      <c r="AK16" s="12">
        <f t="shared" si="9"/>
        <v>0.44469830566695856</v>
      </c>
      <c r="AL16" s="12">
        <f t="shared" si="10"/>
        <v>7.168656158482</v>
      </c>
      <c r="AM16" s="12">
        <f t="shared" si="11"/>
        <v>5.67856650209408</v>
      </c>
      <c r="AN16" s="12">
        <f t="shared" si="12"/>
        <v>1.4900896563879205</v>
      </c>
      <c r="AO16" s="12">
        <f t="shared" si="13"/>
        <v>6.352321555852276</v>
      </c>
      <c r="AP16" s="12">
        <f t="shared" si="14"/>
        <v>0.036647354750464683</v>
      </c>
      <c r="AQ16" s="12">
        <f t="shared" si="15"/>
        <v>100</v>
      </c>
      <c r="AR16" s="12"/>
      <c r="AS16" s="12">
        <f t="shared" si="16"/>
        <v>69.75895383365452</v>
      </c>
      <c r="AT16" s="12"/>
      <c r="AU16" s="12"/>
      <c r="AV16" s="12"/>
      <c r="AW16" s="12">
        <f t="shared" si="17"/>
        <v>65.6876341614392</v>
      </c>
      <c r="AX16" s="12">
        <f t="shared" si="18"/>
        <v>4.0713196722153135</v>
      </c>
      <c r="AY16" s="12">
        <f t="shared" si="19"/>
        <v>1.2630165469271835</v>
      </c>
      <c r="AZ16" s="12">
        <f t="shared" si="20"/>
        <v>17.3437680767959</v>
      </c>
      <c r="BA16" s="12">
        <f t="shared" si="21"/>
        <v>14.836307044395346</v>
      </c>
      <c r="BB16" s="12">
        <f t="shared" si="22"/>
        <v>2.507461032400554</v>
      </c>
      <c r="BC16" s="12">
        <f t="shared" si="23"/>
        <v>10.800661105268732</v>
      </c>
      <c r="BD16" s="12">
        <f t="shared" si="24"/>
        <v>0.8336004373536615</v>
      </c>
      <c r="BE16" s="12">
        <f t="shared" si="25"/>
        <v>100</v>
      </c>
    </row>
    <row r="17" spans="1:57" ht="12">
      <c r="A17" s="9">
        <v>1998</v>
      </c>
      <c r="B17" s="10">
        <v>427748636</v>
      </c>
      <c r="C17" s="10">
        <v>363913906</v>
      </c>
      <c r="D17" s="10"/>
      <c r="E17" s="10"/>
      <c r="F17" s="10">
        <v>418556919</v>
      </c>
      <c r="G17" s="11">
        <f t="shared" si="0"/>
        <v>9191717</v>
      </c>
      <c r="H17" s="10">
        <v>3700207</v>
      </c>
      <c r="I17" s="10">
        <v>23142534</v>
      </c>
      <c r="J17" s="10">
        <v>15373261</v>
      </c>
      <c r="K17" s="11">
        <f t="shared" si="1"/>
        <v>7769273</v>
      </c>
      <c r="L17" s="10">
        <v>30664894</v>
      </c>
      <c r="M17" s="10">
        <v>112999</v>
      </c>
      <c r="N17" s="11">
        <f t="shared" si="2"/>
        <v>485369270</v>
      </c>
      <c r="O17" s="11"/>
      <c r="P17" s="10">
        <v>1035881153</v>
      </c>
      <c r="Q17" s="10">
        <v>793310863</v>
      </c>
      <c r="R17" s="10"/>
      <c r="S17" s="10"/>
      <c r="T17" s="10">
        <v>969033865</v>
      </c>
      <c r="U17" s="11">
        <f t="shared" si="3"/>
        <v>66847288</v>
      </c>
      <c r="V17" s="10">
        <v>20926181</v>
      </c>
      <c r="W17" s="10">
        <v>307531674</v>
      </c>
      <c r="X17" s="10">
        <v>255383126</v>
      </c>
      <c r="Y17" s="11">
        <f t="shared" si="4"/>
        <v>52148548</v>
      </c>
      <c r="Z17" s="10">
        <v>134607640</v>
      </c>
      <c r="AA17" s="10">
        <v>12888968</v>
      </c>
      <c r="AB17" s="11">
        <f t="shared" si="5"/>
        <v>1511835616</v>
      </c>
      <c r="AC17" s="5"/>
      <c r="AD17" s="9">
        <v>1998</v>
      </c>
      <c r="AE17" s="12">
        <f t="shared" si="6"/>
        <v>88.12849565033237</v>
      </c>
      <c r="AF17" s="12"/>
      <c r="AG17" s="12"/>
      <c r="AH17" s="12"/>
      <c r="AI17" s="12">
        <f t="shared" si="7"/>
        <v>86.23473814071501</v>
      </c>
      <c r="AJ17" s="12">
        <f t="shared" si="8"/>
        <v>1.8937575096173682</v>
      </c>
      <c r="AK17" s="12">
        <f t="shared" si="9"/>
        <v>0.7623488400903502</v>
      </c>
      <c r="AL17" s="12">
        <f t="shared" si="10"/>
        <v>4.768026208169298</v>
      </c>
      <c r="AM17" s="12">
        <f t="shared" si="11"/>
        <v>3.167332987521027</v>
      </c>
      <c r="AN17" s="12">
        <f t="shared" si="12"/>
        <v>1.6006932206482705</v>
      </c>
      <c r="AO17" s="12">
        <f t="shared" si="13"/>
        <v>6.317848264271037</v>
      </c>
      <c r="AP17" s="12">
        <f t="shared" si="14"/>
        <v>0.023281037136941116</v>
      </c>
      <c r="AQ17" s="12">
        <f t="shared" si="15"/>
        <v>100</v>
      </c>
      <c r="AR17" s="12"/>
      <c r="AS17" s="12">
        <f t="shared" si="16"/>
        <v>68.5181075268437</v>
      </c>
      <c r="AT17" s="12"/>
      <c r="AU17" s="12"/>
      <c r="AV17" s="12"/>
      <c r="AW17" s="12">
        <f t="shared" si="17"/>
        <v>64.09650988140234</v>
      </c>
      <c r="AX17" s="12">
        <f t="shared" si="18"/>
        <v>4.421597645441368</v>
      </c>
      <c r="AY17" s="12">
        <f t="shared" si="19"/>
        <v>1.3841571648752584</v>
      </c>
      <c r="AZ17" s="12">
        <f t="shared" si="20"/>
        <v>20.34160795957859</v>
      </c>
      <c r="BA17" s="12">
        <f t="shared" si="21"/>
        <v>16.892254905046503</v>
      </c>
      <c r="BB17" s="12">
        <f t="shared" si="22"/>
        <v>3.4493530545320876</v>
      </c>
      <c r="BC17" s="12">
        <f t="shared" si="23"/>
        <v>8.903589687623816</v>
      </c>
      <c r="BD17" s="12">
        <f t="shared" si="24"/>
        <v>0.8525376610786235</v>
      </c>
      <c r="BE17" s="12">
        <f t="shared" si="25"/>
        <v>100</v>
      </c>
    </row>
    <row r="18" spans="1:57" ht="12">
      <c r="A18" s="9">
        <v>1999</v>
      </c>
      <c r="B18" s="10">
        <v>417597168</v>
      </c>
      <c r="C18" s="10">
        <v>342437334</v>
      </c>
      <c r="D18" s="10"/>
      <c r="E18" s="10"/>
      <c r="F18" s="10">
        <v>401797388</v>
      </c>
      <c r="G18" s="11">
        <f t="shared" si="0"/>
        <v>15799780</v>
      </c>
      <c r="H18" s="10">
        <v>4012469</v>
      </c>
      <c r="I18" s="10">
        <v>33219093</v>
      </c>
      <c r="J18" s="10">
        <v>20019819</v>
      </c>
      <c r="K18" s="11">
        <f t="shared" si="1"/>
        <v>13199274</v>
      </c>
      <c r="L18" s="10">
        <v>39434965</v>
      </c>
      <c r="M18" s="10">
        <v>318620</v>
      </c>
      <c r="N18" s="11">
        <f t="shared" si="2"/>
        <v>494582315</v>
      </c>
      <c r="O18" s="11"/>
      <c r="P18" s="10">
        <v>1044543322</v>
      </c>
      <c r="Q18" s="10">
        <v>835647312</v>
      </c>
      <c r="R18" s="10"/>
      <c r="S18" s="10"/>
      <c r="T18" s="10">
        <v>983806636</v>
      </c>
      <c r="U18" s="11">
        <f t="shared" si="3"/>
        <v>60736686</v>
      </c>
      <c r="V18" s="10">
        <v>27645606</v>
      </c>
      <c r="W18" s="10">
        <v>266131799</v>
      </c>
      <c r="X18" s="10">
        <v>211987589</v>
      </c>
      <c r="Y18" s="11">
        <f t="shared" si="4"/>
        <v>54144210</v>
      </c>
      <c r="Z18" s="10">
        <v>137892143</v>
      </c>
      <c r="AA18" s="10">
        <v>12084200</v>
      </c>
      <c r="AB18" s="11">
        <f t="shared" si="5"/>
        <v>1488297070</v>
      </c>
      <c r="AC18" s="5"/>
      <c r="AD18" s="9">
        <v>1999</v>
      </c>
      <c r="AE18" s="12">
        <f t="shared" si="6"/>
        <v>84.4343105960026</v>
      </c>
      <c r="AF18" s="12"/>
      <c r="AG18" s="12"/>
      <c r="AH18" s="12"/>
      <c r="AI18" s="12">
        <f t="shared" si="7"/>
        <v>81.23974024425034</v>
      </c>
      <c r="AJ18" s="12">
        <f t="shared" si="8"/>
        <v>3.194570351752266</v>
      </c>
      <c r="AK18" s="12">
        <f t="shared" si="9"/>
        <v>0.8112843662839015</v>
      </c>
      <c r="AL18" s="12">
        <f t="shared" si="10"/>
        <v>6.71659539625876</v>
      </c>
      <c r="AM18" s="12">
        <f t="shared" si="11"/>
        <v>4.047823464937277</v>
      </c>
      <c r="AN18" s="12">
        <f t="shared" si="12"/>
        <v>2.668771931321483</v>
      </c>
      <c r="AO18" s="12">
        <f t="shared" si="13"/>
        <v>7.973387604851985</v>
      </c>
      <c r="AP18" s="12">
        <f t="shared" si="14"/>
        <v>0.06442203660274427</v>
      </c>
      <c r="AQ18" s="12">
        <f t="shared" si="15"/>
        <v>100</v>
      </c>
      <c r="AR18" s="12"/>
      <c r="AS18" s="12">
        <f t="shared" si="16"/>
        <v>70.18379213768122</v>
      </c>
      <c r="AT18" s="12"/>
      <c r="AU18" s="12"/>
      <c r="AV18" s="12"/>
      <c r="AW18" s="12">
        <f t="shared" si="17"/>
        <v>66.10284034221743</v>
      </c>
      <c r="AX18" s="12">
        <f t="shared" si="18"/>
        <v>4.0809517954637915</v>
      </c>
      <c r="AY18" s="12">
        <f t="shared" si="19"/>
        <v>1.857532784096659</v>
      </c>
      <c r="AZ18" s="12">
        <f t="shared" si="20"/>
        <v>17.881631588510754</v>
      </c>
      <c r="BA18" s="12">
        <f t="shared" si="21"/>
        <v>14.243634101893381</v>
      </c>
      <c r="BB18" s="12">
        <f t="shared" si="22"/>
        <v>3.6379974866173725</v>
      </c>
      <c r="BC18" s="12">
        <f t="shared" si="23"/>
        <v>9.265095375078578</v>
      </c>
      <c r="BD18" s="12">
        <f t="shared" si="24"/>
        <v>0.8119481146327863</v>
      </c>
      <c r="BE18" s="12">
        <f t="shared" si="25"/>
        <v>100</v>
      </c>
    </row>
    <row r="19" spans="1:57" ht="12">
      <c r="A19" s="9">
        <v>2000</v>
      </c>
      <c r="B19" s="10">
        <v>467886661</v>
      </c>
      <c r="C19" s="10">
        <v>379766136</v>
      </c>
      <c r="D19" s="10"/>
      <c r="E19" s="10"/>
      <c r="F19" s="10">
        <v>444121860</v>
      </c>
      <c r="G19" s="11">
        <f t="shared" si="0"/>
        <v>23764801</v>
      </c>
      <c r="H19" s="10">
        <v>4612687</v>
      </c>
      <c r="I19" s="10">
        <v>63713199</v>
      </c>
      <c r="J19" s="10">
        <v>25431596</v>
      </c>
      <c r="K19" s="11">
        <f t="shared" si="1"/>
        <v>38281603</v>
      </c>
      <c r="L19" s="10">
        <v>53293122</v>
      </c>
      <c r="M19" s="10">
        <v>564085</v>
      </c>
      <c r="N19" s="11">
        <f t="shared" si="2"/>
        <v>590069754</v>
      </c>
      <c r="O19" s="11"/>
      <c r="P19" s="10">
        <v>1063189905</v>
      </c>
      <c r="Q19" s="10">
        <v>821578349</v>
      </c>
      <c r="R19" s="10"/>
      <c r="S19" s="10"/>
      <c r="T19" s="10">
        <v>995534017</v>
      </c>
      <c r="U19" s="11">
        <f t="shared" si="3"/>
        <v>67655888</v>
      </c>
      <c r="V19" s="10">
        <v>38513133</v>
      </c>
      <c r="W19" s="10">
        <v>317631476</v>
      </c>
      <c r="X19" s="10">
        <v>265408840</v>
      </c>
      <c r="Y19" s="11">
        <f t="shared" si="4"/>
        <v>52222636</v>
      </c>
      <c r="Z19" s="10">
        <v>166565432</v>
      </c>
      <c r="AA19" s="10">
        <v>11043130</v>
      </c>
      <c r="AB19" s="11">
        <f t="shared" si="5"/>
        <v>1596943076</v>
      </c>
      <c r="AC19" s="5"/>
      <c r="AD19" s="9">
        <v>2000</v>
      </c>
      <c r="AE19" s="12">
        <f t="shared" si="6"/>
        <v>79.29344926227145</v>
      </c>
      <c r="AF19" s="12"/>
      <c r="AG19" s="12"/>
      <c r="AH19" s="12"/>
      <c r="AI19" s="12">
        <f t="shared" si="7"/>
        <v>75.26599304393426</v>
      </c>
      <c r="AJ19" s="12">
        <f t="shared" si="8"/>
        <v>4.027456218337197</v>
      </c>
      <c r="AK19" s="12">
        <f t="shared" si="9"/>
        <v>0.7817189355548633</v>
      </c>
      <c r="AL19" s="12">
        <f t="shared" si="10"/>
        <v>10.797570722460721</v>
      </c>
      <c r="AM19" s="12">
        <f t="shared" si="11"/>
        <v>4.309930449341418</v>
      </c>
      <c r="AN19" s="12">
        <f t="shared" si="12"/>
        <v>6.487640273119303</v>
      </c>
      <c r="AO19" s="12">
        <f t="shared" si="13"/>
        <v>9.031664754672377</v>
      </c>
      <c r="AP19" s="12">
        <f t="shared" si="14"/>
        <v>0.09559632504058156</v>
      </c>
      <c r="AQ19" s="12">
        <f t="shared" si="15"/>
        <v>100</v>
      </c>
      <c r="AR19" s="12"/>
      <c r="AS19" s="12">
        <f t="shared" si="16"/>
        <v>66.57656875679393</v>
      </c>
      <c r="AT19" s="12"/>
      <c r="AU19" s="12"/>
      <c r="AV19" s="12"/>
      <c r="AW19" s="12">
        <f t="shared" si="17"/>
        <v>62.33998142836746</v>
      </c>
      <c r="AX19" s="12">
        <f t="shared" si="18"/>
        <v>4.236587328426476</v>
      </c>
      <c r="AY19" s="12">
        <f t="shared" si="19"/>
        <v>2.4116785112007335</v>
      </c>
      <c r="AZ19" s="12">
        <f t="shared" si="20"/>
        <v>19.889968576437848</v>
      </c>
      <c r="BA19" s="12">
        <f t="shared" si="21"/>
        <v>16.619805927258987</v>
      </c>
      <c r="BB19" s="12">
        <f t="shared" si="22"/>
        <v>3.2701626491788613</v>
      </c>
      <c r="BC19" s="12">
        <f t="shared" si="23"/>
        <v>10.430267334087493</v>
      </c>
      <c r="BD19" s="12">
        <f t="shared" si="24"/>
        <v>0.6915168214799912</v>
      </c>
      <c r="BE19" s="12">
        <f t="shared" si="25"/>
        <v>100</v>
      </c>
    </row>
    <row r="20" spans="1:57" ht="12">
      <c r="A20" s="9">
        <v>2001</v>
      </c>
      <c r="B20" s="10">
        <v>452797526</v>
      </c>
      <c r="C20" s="10">
        <v>370909233</v>
      </c>
      <c r="D20" s="10"/>
      <c r="E20" s="10"/>
      <c r="F20" s="10">
        <v>432208585</v>
      </c>
      <c r="G20" s="11">
        <f t="shared" si="0"/>
        <v>20588941</v>
      </c>
      <c r="H20" s="10">
        <v>2927029</v>
      </c>
      <c r="I20" s="10">
        <v>128703215</v>
      </c>
      <c r="J20" s="10">
        <v>36933258</v>
      </c>
      <c r="K20" s="11">
        <f t="shared" si="1"/>
        <v>91769957</v>
      </c>
      <c r="L20" s="10">
        <v>43154845</v>
      </c>
      <c r="M20" s="10">
        <v>136258</v>
      </c>
      <c r="N20" s="11">
        <f t="shared" si="2"/>
        <v>627718873</v>
      </c>
      <c r="O20" s="11"/>
      <c r="P20" s="10">
        <v>1144582542</v>
      </c>
      <c r="Q20" s="10">
        <v>895146719</v>
      </c>
      <c r="R20" s="10"/>
      <c r="S20" s="10"/>
      <c r="T20" s="10">
        <v>1065935449</v>
      </c>
      <c r="U20" s="11">
        <f t="shared" si="3"/>
        <v>78647093</v>
      </c>
      <c r="V20" s="10">
        <v>40705097</v>
      </c>
      <c r="W20" s="10">
        <v>288659424</v>
      </c>
      <c r="X20" s="10">
        <v>244674685</v>
      </c>
      <c r="Y20" s="11">
        <f t="shared" si="4"/>
        <v>43984739</v>
      </c>
      <c r="Z20" s="10">
        <v>166893684</v>
      </c>
      <c r="AA20" s="10">
        <v>13215278</v>
      </c>
      <c r="AB20" s="11">
        <f t="shared" si="5"/>
        <v>1654056025</v>
      </c>
      <c r="AC20" s="5"/>
      <c r="AD20" s="9">
        <v>2001</v>
      </c>
      <c r="AE20" s="12">
        <f t="shared" si="6"/>
        <v>72.1338078997029</v>
      </c>
      <c r="AF20" s="12">
        <f aca="true" t="shared" si="26" ref="AF20:AH32">C20*100/$N20</f>
        <v>59.08843097664836</v>
      </c>
      <c r="AG20" s="12">
        <f t="shared" si="26"/>
        <v>0</v>
      </c>
      <c r="AH20" s="12">
        <f t="shared" si="26"/>
        <v>0</v>
      </c>
      <c r="AI20" s="12">
        <f t="shared" si="7"/>
        <v>68.85384582024507</v>
      </c>
      <c r="AJ20" s="12">
        <f t="shared" si="8"/>
        <v>3.279962079457821</v>
      </c>
      <c r="AK20" s="12">
        <f t="shared" si="9"/>
        <v>0.4662961599371889</v>
      </c>
      <c r="AL20" s="12">
        <f t="shared" si="10"/>
        <v>20.503320918949015</v>
      </c>
      <c r="AM20" s="12">
        <f t="shared" si="11"/>
        <v>5.883725914355295</v>
      </c>
      <c r="AN20" s="12">
        <f t="shared" si="12"/>
        <v>14.619595004593721</v>
      </c>
      <c r="AO20" s="12">
        <f t="shared" si="13"/>
        <v>6.874868170484337</v>
      </c>
      <c r="AP20" s="12">
        <f t="shared" si="14"/>
        <v>0.021706850926561196</v>
      </c>
      <c r="AQ20" s="12">
        <f t="shared" si="15"/>
        <v>100</v>
      </c>
      <c r="AR20" s="12"/>
      <c r="AS20" s="12">
        <f t="shared" si="16"/>
        <v>69.19853527935972</v>
      </c>
      <c r="AT20" s="12">
        <f aca="true" t="shared" si="27" ref="AT20:AT35">Q20*100/$AB20</f>
        <v>54.11828290399051</v>
      </c>
      <c r="AU20" s="12">
        <f aca="true" t="shared" si="28" ref="AU20:AU36">R20*100/$AB20</f>
        <v>0</v>
      </c>
      <c r="AV20" s="12">
        <f aca="true" t="shared" si="29" ref="AV20:AV36">S20*100/$AB20</f>
        <v>0</v>
      </c>
      <c r="AW20" s="12">
        <f t="shared" si="17"/>
        <v>64.44373303497987</v>
      </c>
      <c r="AX20" s="12">
        <f t="shared" si="18"/>
        <v>4.754802244379842</v>
      </c>
      <c r="AY20" s="12">
        <f t="shared" si="19"/>
        <v>2.4609261345908764</v>
      </c>
      <c r="AZ20" s="12">
        <f t="shared" si="20"/>
        <v>17.451611048059874</v>
      </c>
      <c r="BA20" s="12">
        <f t="shared" si="21"/>
        <v>14.792406139931083</v>
      </c>
      <c r="BB20" s="12">
        <f t="shared" si="22"/>
        <v>2.659204908128792</v>
      </c>
      <c r="BC20" s="12">
        <f t="shared" si="23"/>
        <v>10.089965604399646</v>
      </c>
      <c r="BD20" s="12">
        <f t="shared" si="24"/>
        <v>0.7989619335898855</v>
      </c>
      <c r="BE20" s="12">
        <f t="shared" si="25"/>
        <v>100</v>
      </c>
    </row>
    <row r="21" spans="1:57" ht="12">
      <c r="A21" s="9">
        <v>2002</v>
      </c>
      <c r="B21" s="10">
        <v>467932519</v>
      </c>
      <c r="C21" s="10">
        <v>368783481</v>
      </c>
      <c r="D21" s="10"/>
      <c r="E21" s="10"/>
      <c r="F21" s="10">
        <v>439584981</v>
      </c>
      <c r="G21" s="11">
        <f t="shared" si="0"/>
        <v>28347538</v>
      </c>
      <c r="H21" s="10">
        <v>3549196</v>
      </c>
      <c r="I21" s="10">
        <v>144323370</v>
      </c>
      <c r="J21" s="10">
        <v>46980736</v>
      </c>
      <c r="K21" s="11">
        <f t="shared" si="1"/>
        <v>97342634</v>
      </c>
      <c r="L21" s="10">
        <v>40142355</v>
      </c>
      <c r="M21" s="10">
        <v>213044</v>
      </c>
      <c r="N21" s="11">
        <f t="shared" si="2"/>
        <v>656160484</v>
      </c>
      <c r="O21" s="11"/>
      <c r="P21" s="10">
        <v>1047485270</v>
      </c>
      <c r="Q21" s="10">
        <v>811856460</v>
      </c>
      <c r="R21" s="10"/>
      <c r="S21" s="10"/>
      <c r="T21" s="10">
        <v>975832882</v>
      </c>
      <c r="U21" s="11">
        <f t="shared" si="3"/>
        <v>71652388</v>
      </c>
      <c r="V21" s="10">
        <v>52352285</v>
      </c>
      <c r="W21" s="10">
        <v>270609566</v>
      </c>
      <c r="X21" s="10">
        <v>235159114</v>
      </c>
      <c r="Y21" s="11">
        <f t="shared" si="4"/>
        <v>35450452</v>
      </c>
      <c r="Z21" s="10">
        <v>166265576</v>
      </c>
      <c r="AA21" s="10">
        <v>16645737</v>
      </c>
      <c r="AB21" s="11">
        <f t="shared" si="5"/>
        <v>1553358434</v>
      </c>
      <c r="AC21" s="5"/>
      <c r="AD21" s="9">
        <v>2002</v>
      </c>
      <c r="AE21" s="12">
        <f t="shared" si="6"/>
        <v>71.31373046841388</v>
      </c>
      <c r="AF21" s="12">
        <f t="shared" si="26"/>
        <v>56.20324447944049</v>
      </c>
      <c r="AG21" s="12">
        <f t="shared" si="26"/>
        <v>0</v>
      </c>
      <c r="AH21" s="12">
        <f t="shared" si="26"/>
        <v>0</v>
      </c>
      <c r="AI21" s="12">
        <f t="shared" si="7"/>
        <v>66.99351633006903</v>
      </c>
      <c r="AJ21" s="12">
        <f t="shared" si="8"/>
        <v>4.32021413834485</v>
      </c>
      <c r="AK21" s="12">
        <f t="shared" si="9"/>
        <v>0.5409036488091837</v>
      </c>
      <c r="AL21" s="12">
        <f t="shared" si="10"/>
        <v>21.995132824853258</v>
      </c>
      <c r="AM21" s="12">
        <f t="shared" si="11"/>
        <v>7.159945950052061</v>
      </c>
      <c r="AN21" s="12">
        <f t="shared" si="12"/>
        <v>14.835186874801195</v>
      </c>
      <c r="AO21" s="12">
        <f t="shared" si="13"/>
        <v>6.117764781458556</v>
      </c>
      <c r="AP21" s="12">
        <f t="shared" si="14"/>
        <v>0.032468276465121605</v>
      </c>
      <c r="AQ21" s="12">
        <f t="shared" si="15"/>
        <v>100</v>
      </c>
      <c r="AR21" s="12"/>
      <c r="AS21" s="12">
        <f t="shared" si="16"/>
        <v>67.43358435970613</v>
      </c>
      <c r="AT21" s="12">
        <f t="shared" si="27"/>
        <v>52.26459278361249</v>
      </c>
      <c r="AU21" s="12">
        <f t="shared" si="28"/>
        <v>0</v>
      </c>
      <c r="AV21" s="12">
        <f t="shared" si="29"/>
        <v>0</v>
      </c>
      <c r="AW21" s="12">
        <f t="shared" si="17"/>
        <v>62.820844219911706</v>
      </c>
      <c r="AX21" s="12">
        <f t="shared" si="18"/>
        <v>4.612740139794419</v>
      </c>
      <c r="AY21" s="12">
        <f t="shared" si="19"/>
        <v>3.370264315956326</v>
      </c>
      <c r="AZ21" s="12">
        <f t="shared" si="20"/>
        <v>17.42093518642459</v>
      </c>
      <c r="BA21" s="12">
        <f t="shared" si="21"/>
        <v>15.138754124793325</v>
      </c>
      <c r="BB21" s="12">
        <f t="shared" si="22"/>
        <v>2.2821810616312654</v>
      </c>
      <c r="BC21" s="12">
        <f t="shared" si="23"/>
        <v>10.703619484129959</v>
      </c>
      <c r="BD21" s="12">
        <f t="shared" si="24"/>
        <v>1.0715966537829993</v>
      </c>
      <c r="BE21" s="12">
        <f t="shared" si="25"/>
        <v>100</v>
      </c>
    </row>
    <row r="22" spans="1:57" ht="12">
      <c r="A22" s="9">
        <v>2003</v>
      </c>
      <c r="B22" s="10">
        <v>534692540</v>
      </c>
      <c r="C22" s="10">
        <v>409366324</v>
      </c>
      <c r="D22" s="10"/>
      <c r="E22" s="10"/>
      <c r="F22" s="10">
        <v>496257600</v>
      </c>
      <c r="G22" s="11">
        <f t="shared" si="0"/>
        <v>38434940</v>
      </c>
      <c r="H22" s="10">
        <v>9234417</v>
      </c>
      <c r="I22" s="10">
        <v>161504489</v>
      </c>
      <c r="J22" s="10">
        <v>77723997</v>
      </c>
      <c r="K22" s="11">
        <f t="shared" si="1"/>
        <v>83780492</v>
      </c>
      <c r="L22" s="10">
        <v>41403107</v>
      </c>
      <c r="M22" s="10">
        <v>294875</v>
      </c>
      <c r="N22" s="11">
        <f t="shared" si="2"/>
        <v>747129428</v>
      </c>
      <c r="O22" s="11"/>
      <c r="P22" s="10">
        <v>1192392739</v>
      </c>
      <c r="Q22" s="10">
        <v>926223306</v>
      </c>
      <c r="R22" s="10"/>
      <c r="S22" s="10"/>
      <c r="T22" s="10">
        <v>1104584795</v>
      </c>
      <c r="U22" s="11">
        <f t="shared" si="3"/>
        <v>87807944</v>
      </c>
      <c r="V22" s="10">
        <v>41361059</v>
      </c>
      <c r="W22" s="10">
        <v>250339217</v>
      </c>
      <c r="X22" s="10">
        <v>220627151</v>
      </c>
      <c r="Y22" s="11">
        <f t="shared" si="4"/>
        <v>29712066</v>
      </c>
      <c r="Z22" s="10">
        <v>172844490</v>
      </c>
      <c r="AA22" s="10">
        <v>17843392</v>
      </c>
      <c r="AB22" s="11">
        <f t="shared" si="5"/>
        <v>1674780897</v>
      </c>
      <c r="AC22" s="5"/>
      <c r="AD22" s="9">
        <v>2003</v>
      </c>
      <c r="AE22" s="12">
        <f t="shared" si="6"/>
        <v>71.56625344437644</v>
      </c>
      <c r="AF22" s="12">
        <f t="shared" si="26"/>
        <v>54.7918886150473</v>
      </c>
      <c r="AG22" s="12">
        <f t="shared" si="26"/>
        <v>0</v>
      </c>
      <c r="AH22" s="12">
        <f t="shared" si="26"/>
        <v>0</v>
      </c>
      <c r="AI22" s="12">
        <f t="shared" si="7"/>
        <v>66.42190514813987</v>
      </c>
      <c r="AJ22" s="12">
        <f t="shared" si="8"/>
        <v>5.144348296236566</v>
      </c>
      <c r="AK22" s="12">
        <f t="shared" si="9"/>
        <v>1.2359862500289576</v>
      </c>
      <c r="AL22" s="12">
        <f t="shared" si="10"/>
        <v>21.61666813638078</v>
      </c>
      <c r="AM22" s="12">
        <f t="shared" si="11"/>
        <v>10.403016410163408</v>
      </c>
      <c r="AN22" s="12">
        <f t="shared" si="12"/>
        <v>11.213651726217375</v>
      </c>
      <c r="AO22" s="12">
        <f t="shared" si="13"/>
        <v>5.5416244426126395</v>
      </c>
      <c r="AP22" s="12">
        <f t="shared" si="14"/>
        <v>0.03946772660118</v>
      </c>
      <c r="AQ22" s="12">
        <f t="shared" si="15"/>
        <v>100</v>
      </c>
      <c r="AR22" s="12"/>
      <c r="AS22" s="12">
        <f t="shared" si="16"/>
        <v>71.19693932119169</v>
      </c>
      <c r="AT22" s="12">
        <f t="shared" si="27"/>
        <v>55.30414800282977</v>
      </c>
      <c r="AU22" s="12">
        <f t="shared" si="28"/>
        <v>0</v>
      </c>
      <c r="AV22" s="12">
        <f t="shared" si="29"/>
        <v>0</v>
      </c>
      <c r="AW22" s="12">
        <f t="shared" si="17"/>
        <v>65.95398818905922</v>
      </c>
      <c r="AX22" s="12">
        <f t="shared" si="18"/>
        <v>5.24295113213248</v>
      </c>
      <c r="AY22" s="12">
        <f t="shared" si="19"/>
        <v>2.469640003303668</v>
      </c>
      <c r="AZ22" s="12">
        <f t="shared" si="20"/>
        <v>14.947580155017734</v>
      </c>
      <c r="BA22" s="12">
        <f t="shared" si="21"/>
        <v>13.173493404134524</v>
      </c>
      <c r="BB22" s="12">
        <f t="shared" si="22"/>
        <v>1.7740867508832112</v>
      </c>
      <c r="BC22" s="12">
        <f t="shared" si="23"/>
        <v>10.32042402141156</v>
      </c>
      <c r="BD22" s="12">
        <f t="shared" si="24"/>
        <v>1.0654164990753414</v>
      </c>
      <c r="BE22" s="12">
        <f t="shared" si="25"/>
        <v>100</v>
      </c>
    </row>
    <row r="23" spans="1:57" ht="12">
      <c r="A23" s="9">
        <v>2004</v>
      </c>
      <c r="B23" s="10">
        <v>558727660</v>
      </c>
      <c r="C23" s="10">
        <v>444330257</v>
      </c>
      <c r="D23" s="10"/>
      <c r="E23" s="10"/>
      <c r="F23" s="10">
        <v>529172838</v>
      </c>
      <c r="G23" s="11">
        <f t="shared" si="0"/>
        <v>29554822</v>
      </c>
      <c r="H23" s="10">
        <v>10262359</v>
      </c>
      <c r="I23" s="10">
        <v>67515097</v>
      </c>
      <c r="J23" s="10">
        <v>15337213</v>
      </c>
      <c r="K23" s="11">
        <f t="shared" si="1"/>
        <v>52177884</v>
      </c>
      <c r="L23" s="10">
        <v>52358370</v>
      </c>
      <c r="M23" s="10">
        <v>86458</v>
      </c>
      <c r="N23" s="11">
        <f t="shared" si="2"/>
        <v>688949944</v>
      </c>
      <c r="O23" s="11"/>
      <c r="P23" s="10">
        <v>1240177468</v>
      </c>
      <c r="Q23" s="10">
        <v>943708688</v>
      </c>
      <c r="R23" s="10"/>
      <c r="S23" s="10"/>
      <c r="T23" s="10">
        <v>1142335314</v>
      </c>
      <c r="U23" s="11">
        <f t="shared" si="3"/>
        <v>97842154</v>
      </c>
      <c r="V23" s="10">
        <v>48109508</v>
      </c>
      <c r="W23" s="10">
        <v>298052418</v>
      </c>
      <c r="X23" s="10">
        <v>262926800</v>
      </c>
      <c r="Y23" s="11">
        <f t="shared" si="4"/>
        <v>35125618</v>
      </c>
      <c r="Z23" s="10">
        <v>180348764</v>
      </c>
      <c r="AA23" s="10">
        <v>18516414</v>
      </c>
      <c r="AB23" s="11">
        <f t="shared" si="5"/>
        <v>1785204572</v>
      </c>
      <c r="AC23" s="5"/>
      <c r="AD23" s="9">
        <v>2004</v>
      </c>
      <c r="AE23" s="12">
        <f t="shared" si="6"/>
        <v>81.09844044054383</v>
      </c>
      <c r="AF23" s="12">
        <f t="shared" si="26"/>
        <v>64.49383745069294</v>
      </c>
      <c r="AG23" s="12">
        <f t="shared" si="26"/>
        <v>0</v>
      </c>
      <c r="AH23" s="12">
        <f t="shared" si="26"/>
        <v>0</v>
      </c>
      <c r="AI23" s="12">
        <f t="shared" si="7"/>
        <v>76.80860454500596</v>
      </c>
      <c r="AJ23" s="12">
        <f t="shared" si="8"/>
        <v>4.289835895537863</v>
      </c>
      <c r="AK23" s="12">
        <f t="shared" si="9"/>
        <v>1.4895652564273958</v>
      </c>
      <c r="AL23" s="12">
        <f t="shared" si="10"/>
        <v>9.79971006427718</v>
      </c>
      <c r="AM23" s="12">
        <f t="shared" si="11"/>
        <v>2.2261723269695195</v>
      </c>
      <c r="AN23" s="12">
        <f t="shared" si="12"/>
        <v>7.573537737307661</v>
      </c>
      <c r="AO23" s="12">
        <f t="shared" si="13"/>
        <v>7.599734996132026</v>
      </c>
      <c r="AP23" s="12">
        <f t="shared" si="14"/>
        <v>0.012549242619577019</v>
      </c>
      <c r="AQ23" s="12">
        <f t="shared" si="15"/>
        <v>100</v>
      </c>
      <c r="AR23" s="12"/>
      <c r="AS23" s="12">
        <f t="shared" si="16"/>
        <v>69.46976763624376</v>
      </c>
      <c r="AT23" s="12">
        <f t="shared" si="27"/>
        <v>52.86277566176881</v>
      </c>
      <c r="AU23" s="12">
        <f t="shared" si="28"/>
        <v>0</v>
      </c>
      <c r="AV23" s="12">
        <f t="shared" si="29"/>
        <v>0</v>
      </c>
      <c r="AW23" s="12">
        <f t="shared" si="17"/>
        <v>63.989042595842065</v>
      </c>
      <c r="AX23" s="12">
        <f t="shared" si="18"/>
        <v>5.4807250404017</v>
      </c>
      <c r="AY23" s="12">
        <f t="shared" si="19"/>
        <v>2.6949016798731344</v>
      </c>
      <c r="AZ23" s="12">
        <f t="shared" si="20"/>
        <v>16.69570102355754</v>
      </c>
      <c r="BA23" s="12">
        <f t="shared" si="21"/>
        <v>14.728104785516985</v>
      </c>
      <c r="BB23" s="12">
        <f t="shared" si="22"/>
        <v>1.9675962380405554</v>
      </c>
      <c r="BC23" s="12">
        <f t="shared" si="23"/>
        <v>10.102414413937542</v>
      </c>
      <c r="BD23" s="12">
        <f t="shared" si="24"/>
        <v>1.0372152463880202</v>
      </c>
      <c r="BE23" s="12">
        <f t="shared" si="25"/>
        <v>100</v>
      </c>
    </row>
    <row r="24" spans="1:57" ht="12">
      <c r="A24" s="9">
        <v>2005</v>
      </c>
      <c r="B24" s="10">
        <v>598079458</v>
      </c>
      <c r="C24" s="10">
        <v>475901833</v>
      </c>
      <c r="D24" s="10"/>
      <c r="E24" s="10"/>
      <c r="F24" s="10">
        <v>584933688</v>
      </c>
      <c r="G24" s="11">
        <f t="shared" si="0"/>
        <v>13145770</v>
      </c>
      <c r="H24" s="10">
        <v>7013384</v>
      </c>
      <c r="I24" s="10">
        <v>35867032</v>
      </c>
      <c r="J24" s="10">
        <v>18619490</v>
      </c>
      <c r="K24" s="11">
        <f t="shared" si="1"/>
        <v>17247542</v>
      </c>
      <c r="L24" s="10">
        <v>54002923</v>
      </c>
      <c r="M24" s="10">
        <v>80852</v>
      </c>
      <c r="N24" s="11">
        <f t="shared" si="2"/>
        <v>695043649</v>
      </c>
      <c r="O24" s="11"/>
      <c r="P24" s="10">
        <v>1335335961</v>
      </c>
      <c r="Q24" s="10">
        <v>973298226</v>
      </c>
      <c r="R24" s="10"/>
      <c r="S24" s="10"/>
      <c r="T24" s="10">
        <v>1213982609</v>
      </c>
      <c r="U24" s="11">
        <f t="shared" si="3"/>
        <v>121353352</v>
      </c>
      <c r="V24" s="10">
        <v>50262645</v>
      </c>
      <c r="W24" s="10">
        <v>463570584</v>
      </c>
      <c r="X24" s="10">
        <v>422239090</v>
      </c>
      <c r="Y24" s="11">
        <f t="shared" si="4"/>
        <v>41331494</v>
      </c>
      <c r="Z24" s="10">
        <v>201188971</v>
      </c>
      <c r="AA24" s="10">
        <v>23917890</v>
      </c>
      <c r="AB24" s="11">
        <f t="shared" si="5"/>
        <v>2074276051</v>
      </c>
      <c r="AC24" s="5"/>
      <c r="AD24" s="9">
        <v>2005</v>
      </c>
      <c r="AE24" s="12">
        <f t="shared" si="6"/>
        <v>86.04919401256194</v>
      </c>
      <c r="AF24" s="12">
        <f t="shared" si="26"/>
        <v>68.47078362412316</v>
      </c>
      <c r="AG24" s="12">
        <f t="shared" si="26"/>
        <v>0</v>
      </c>
      <c r="AH24" s="12">
        <f t="shared" si="26"/>
        <v>0</v>
      </c>
      <c r="AI24" s="12">
        <f t="shared" si="7"/>
        <v>84.15783510022405</v>
      </c>
      <c r="AJ24" s="12">
        <f t="shared" si="8"/>
        <v>1.8913589123378927</v>
      </c>
      <c r="AK24" s="12">
        <f t="shared" si="9"/>
        <v>1.0090566268881913</v>
      </c>
      <c r="AL24" s="12">
        <f t="shared" si="10"/>
        <v>5.160399933386054</v>
      </c>
      <c r="AM24" s="12">
        <f t="shared" si="11"/>
        <v>2.6788950631789747</v>
      </c>
      <c r="AN24" s="12">
        <f t="shared" si="12"/>
        <v>2.4815048702070794</v>
      </c>
      <c r="AO24" s="12">
        <f t="shared" si="13"/>
        <v>7.769716776449532</v>
      </c>
      <c r="AP24" s="12">
        <f t="shared" si="14"/>
        <v>0.011632650714286291</v>
      </c>
      <c r="AQ24" s="12">
        <f t="shared" si="15"/>
        <v>100</v>
      </c>
      <c r="AR24" s="12"/>
      <c r="AS24" s="12">
        <f t="shared" si="16"/>
        <v>64.376000501777</v>
      </c>
      <c r="AT24" s="12">
        <f t="shared" si="27"/>
        <v>46.92230937780808</v>
      </c>
      <c r="AU24" s="12">
        <f t="shared" si="28"/>
        <v>0</v>
      </c>
      <c r="AV24" s="12">
        <f t="shared" si="29"/>
        <v>0</v>
      </c>
      <c r="AW24" s="12">
        <f t="shared" si="17"/>
        <v>58.52560503770672</v>
      </c>
      <c r="AX24" s="12">
        <f t="shared" si="18"/>
        <v>5.8503954640702736</v>
      </c>
      <c r="AY24" s="12">
        <f t="shared" si="19"/>
        <v>2.4231415570636603</v>
      </c>
      <c r="AZ24" s="12">
        <f t="shared" si="20"/>
        <v>22.348548245375273</v>
      </c>
      <c r="BA24" s="12">
        <f t="shared" si="21"/>
        <v>20.355973825009468</v>
      </c>
      <c r="BB24" s="12">
        <f t="shared" si="22"/>
        <v>1.992574420365807</v>
      </c>
      <c r="BC24" s="12">
        <f t="shared" si="23"/>
        <v>9.699238001760065</v>
      </c>
      <c r="BD24" s="12">
        <f t="shared" si="24"/>
        <v>1.1530716940240082</v>
      </c>
      <c r="BE24" s="12">
        <f t="shared" si="25"/>
        <v>100</v>
      </c>
    </row>
    <row r="25" spans="1:57" ht="12">
      <c r="A25" s="9">
        <v>2006</v>
      </c>
      <c r="B25" s="10">
        <v>656684311</v>
      </c>
      <c r="C25" s="10">
        <v>516876992</v>
      </c>
      <c r="D25" s="10"/>
      <c r="E25" s="10"/>
      <c r="F25" s="10">
        <v>629901271</v>
      </c>
      <c r="G25" s="11">
        <f t="shared" si="0"/>
        <v>26783040</v>
      </c>
      <c r="H25" s="10">
        <v>10930348</v>
      </c>
      <c r="I25" s="10">
        <v>56419983</v>
      </c>
      <c r="J25" s="10">
        <v>15774012</v>
      </c>
      <c r="K25" s="11">
        <f t="shared" si="1"/>
        <v>40645971</v>
      </c>
      <c r="L25" s="10">
        <v>64220158</v>
      </c>
      <c r="M25" s="10">
        <v>140265</v>
      </c>
      <c r="N25" s="11">
        <f t="shared" si="2"/>
        <v>788395065</v>
      </c>
      <c r="O25" s="11"/>
      <c r="P25" s="10">
        <v>1407799848</v>
      </c>
      <c r="Q25" s="10">
        <v>981724121</v>
      </c>
      <c r="R25" s="10"/>
      <c r="S25" s="10"/>
      <c r="T25" s="10">
        <v>1253416456</v>
      </c>
      <c r="U25" s="11">
        <f t="shared" si="3"/>
        <v>154383392</v>
      </c>
      <c r="V25" s="10">
        <v>67351406</v>
      </c>
      <c r="W25" s="10">
        <v>405590770</v>
      </c>
      <c r="X25" s="10">
        <v>361355333</v>
      </c>
      <c r="Y25" s="11">
        <f t="shared" si="4"/>
        <v>44235437</v>
      </c>
      <c r="Z25" s="10">
        <v>225360276</v>
      </c>
      <c r="AA25" s="10">
        <v>19728982</v>
      </c>
      <c r="AB25" s="11">
        <f t="shared" si="5"/>
        <v>2125831282</v>
      </c>
      <c r="AC25" s="5"/>
      <c r="AD25" s="9">
        <v>2006</v>
      </c>
      <c r="AE25" s="12">
        <f t="shared" si="6"/>
        <v>83.29381298194707</v>
      </c>
      <c r="AF25" s="12">
        <f t="shared" si="26"/>
        <v>65.56065796784256</v>
      </c>
      <c r="AG25" s="12">
        <f t="shared" si="26"/>
        <v>0</v>
      </c>
      <c r="AH25" s="12">
        <f t="shared" si="26"/>
        <v>0</v>
      </c>
      <c r="AI25" s="12">
        <f t="shared" si="7"/>
        <v>79.89665320901013</v>
      </c>
      <c r="AJ25" s="12">
        <f t="shared" si="8"/>
        <v>3.3971597729369347</v>
      </c>
      <c r="AK25" s="12">
        <f t="shared" si="9"/>
        <v>1.3864049237801863</v>
      </c>
      <c r="AL25" s="12">
        <f t="shared" si="10"/>
        <v>7.156308493635739</v>
      </c>
      <c r="AM25" s="12">
        <f t="shared" si="11"/>
        <v>2.00077508095513</v>
      </c>
      <c r="AN25" s="12">
        <f t="shared" si="12"/>
        <v>5.155533412680608</v>
      </c>
      <c r="AO25" s="12">
        <f t="shared" si="13"/>
        <v>8.145682393382307</v>
      </c>
      <c r="AP25" s="12">
        <f t="shared" si="14"/>
        <v>0.017791207254702946</v>
      </c>
      <c r="AQ25" s="12">
        <f t="shared" si="15"/>
        <v>100</v>
      </c>
      <c r="AR25" s="12"/>
      <c r="AS25" s="12">
        <f t="shared" si="16"/>
        <v>66.22349854008782</v>
      </c>
      <c r="AT25" s="12">
        <f t="shared" si="27"/>
        <v>46.18071665952651</v>
      </c>
      <c r="AU25" s="12">
        <f t="shared" si="28"/>
        <v>0</v>
      </c>
      <c r="AV25" s="12">
        <f t="shared" si="29"/>
        <v>0</v>
      </c>
      <c r="AW25" s="12">
        <f t="shared" si="17"/>
        <v>58.961238674631566</v>
      </c>
      <c r="AX25" s="12">
        <f t="shared" si="18"/>
        <v>7.2622598654562465</v>
      </c>
      <c r="AY25" s="12">
        <f t="shared" si="19"/>
        <v>3.16823854133124</v>
      </c>
      <c r="AZ25" s="12">
        <f t="shared" si="20"/>
        <v>19.07916086446977</v>
      </c>
      <c r="BA25" s="12">
        <f t="shared" si="21"/>
        <v>16.998307253247013</v>
      </c>
      <c r="BB25" s="12">
        <f t="shared" si="22"/>
        <v>2.0808536112227554</v>
      </c>
      <c r="BC25" s="12">
        <f t="shared" si="23"/>
        <v>10.601042420825568</v>
      </c>
      <c r="BD25" s="12">
        <f t="shared" si="24"/>
        <v>0.9280596332856108</v>
      </c>
      <c r="BE25" s="12">
        <f t="shared" si="25"/>
        <v>100</v>
      </c>
    </row>
    <row r="26" spans="1:57" ht="12">
      <c r="A26" s="9">
        <v>2007</v>
      </c>
      <c r="B26" s="10">
        <v>750634111</v>
      </c>
      <c r="C26" s="10">
        <v>580369925</v>
      </c>
      <c r="D26" s="10"/>
      <c r="E26" s="10"/>
      <c r="F26" s="10">
        <v>728034340</v>
      </c>
      <c r="G26" s="11">
        <f t="shared" si="0"/>
        <v>22599771</v>
      </c>
      <c r="H26" s="10">
        <v>12663086</v>
      </c>
      <c r="I26" s="10">
        <v>122056500</v>
      </c>
      <c r="J26" s="10">
        <v>36173142</v>
      </c>
      <c r="K26" s="11">
        <f t="shared" si="1"/>
        <v>85883358</v>
      </c>
      <c r="L26" s="10">
        <v>93219545</v>
      </c>
      <c r="M26" s="10">
        <v>171341</v>
      </c>
      <c r="N26" s="11">
        <f t="shared" si="2"/>
        <v>978744583</v>
      </c>
      <c r="O26" s="11"/>
      <c r="P26" s="10">
        <v>1731940035</v>
      </c>
      <c r="Q26" s="10">
        <v>1211876246</v>
      </c>
      <c r="R26" s="10"/>
      <c r="S26" s="10"/>
      <c r="T26" s="10">
        <v>1553057801</v>
      </c>
      <c r="U26" s="11">
        <f t="shared" si="3"/>
        <v>178882234</v>
      </c>
      <c r="V26" s="10">
        <v>51558439</v>
      </c>
      <c r="W26" s="10">
        <v>372851781</v>
      </c>
      <c r="X26" s="10">
        <v>279512636</v>
      </c>
      <c r="Y26" s="11">
        <f t="shared" si="4"/>
        <v>93339145</v>
      </c>
      <c r="Z26" s="10">
        <v>251442776</v>
      </c>
      <c r="AA26" s="10">
        <v>25857847</v>
      </c>
      <c r="AB26" s="11">
        <f t="shared" si="5"/>
        <v>2433650878</v>
      </c>
      <c r="AC26" s="5"/>
      <c r="AD26" s="9">
        <v>2007</v>
      </c>
      <c r="AE26" s="12">
        <f t="shared" si="6"/>
        <v>76.69356480106312</v>
      </c>
      <c r="AF26" s="12">
        <f t="shared" si="26"/>
        <v>59.29738310490348</v>
      </c>
      <c r="AG26" s="12">
        <f t="shared" si="26"/>
        <v>0</v>
      </c>
      <c r="AH26" s="12">
        <f t="shared" si="26"/>
        <v>0</v>
      </c>
      <c r="AI26" s="12">
        <f t="shared" si="7"/>
        <v>74.38450773014394</v>
      </c>
      <c r="AJ26" s="12">
        <f t="shared" si="8"/>
        <v>2.3090570709191858</v>
      </c>
      <c r="AK26" s="12">
        <f t="shared" si="9"/>
        <v>1.2938090508951507</v>
      </c>
      <c r="AL26" s="12">
        <f t="shared" si="10"/>
        <v>12.470720361575681</v>
      </c>
      <c r="AM26" s="12">
        <f t="shared" si="11"/>
        <v>3.6958714896918106</v>
      </c>
      <c r="AN26" s="12">
        <f t="shared" si="12"/>
        <v>8.77484887188387</v>
      </c>
      <c r="AO26" s="12">
        <f t="shared" si="13"/>
        <v>9.524399584850627</v>
      </c>
      <c r="AP26" s="12">
        <f t="shared" si="14"/>
        <v>0.017506201615421865</v>
      </c>
      <c r="AQ26" s="12">
        <f t="shared" si="15"/>
        <v>100</v>
      </c>
      <c r="AR26" s="12"/>
      <c r="AS26" s="12">
        <f t="shared" si="16"/>
        <v>71.16633082652046</v>
      </c>
      <c r="AT26" s="12">
        <f t="shared" si="27"/>
        <v>49.796635045530145</v>
      </c>
      <c r="AU26" s="12">
        <f t="shared" si="28"/>
        <v>0</v>
      </c>
      <c r="AV26" s="12">
        <f t="shared" si="29"/>
        <v>0</v>
      </c>
      <c r="AW26" s="12">
        <f t="shared" si="17"/>
        <v>63.81596534817349</v>
      </c>
      <c r="AX26" s="12">
        <f t="shared" si="18"/>
        <v>7.350365478346973</v>
      </c>
      <c r="AY26" s="12">
        <f t="shared" si="19"/>
        <v>2.1185634910119595</v>
      </c>
      <c r="AZ26" s="12">
        <f t="shared" si="20"/>
        <v>15.320676616787924</v>
      </c>
      <c r="BA26" s="12">
        <f t="shared" si="21"/>
        <v>11.485321848206365</v>
      </c>
      <c r="BB26" s="12">
        <f t="shared" si="22"/>
        <v>3.83535476858156</v>
      </c>
      <c r="BC26" s="12">
        <f t="shared" si="23"/>
        <v>10.33191647466864</v>
      </c>
      <c r="BD26" s="12">
        <f t="shared" si="24"/>
        <v>1.0625125910110103</v>
      </c>
      <c r="BE26" s="12">
        <f t="shared" si="25"/>
        <v>100</v>
      </c>
    </row>
    <row r="27" spans="1:57" ht="12">
      <c r="A27" s="9">
        <v>2008</v>
      </c>
      <c r="B27" s="10">
        <v>697955363</v>
      </c>
      <c r="C27" s="10">
        <v>547114533</v>
      </c>
      <c r="D27" s="10"/>
      <c r="E27" s="10"/>
      <c r="F27" s="10">
        <v>674792645</v>
      </c>
      <c r="G27" s="11">
        <f t="shared" si="0"/>
        <v>23162718</v>
      </c>
      <c r="H27" s="10">
        <v>12707178</v>
      </c>
      <c r="I27" s="10">
        <v>96587076</v>
      </c>
      <c r="J27" s="10">
        <v>22121770</v>
      </c>
      <c r="K27" s="11">
        <f t="shared" si="1"/>
        <v>74465306</v>
      </c>
      <c r="L27" s="10">
        <v>84374808</v>
      </c>
      <c r="M27" s="10">
        <v>499951</v>
      </c>
      <c r="N27" s="11">
        <f t="shared" si="2"/>
        <v>892124376</v>
      </c>
      <c r="O27" s="11"/>
      <c r="P27" s="10">
        <v>1451513309</v>
      </c>
      <c r="Q27" s="10">
        <v>1025143008</v>
      </c>
      <c r="R27" s="10"/>
      <c r="S27" s="10"/>
      <c r="T27" s="10">
        <v>1303505541</v>
      </c>
      <c r="U27" s="11">
        <f t="shared" si="3"/>
        <v>148007768</v>
      </c>
      <c r="V27" s="10">
        <v>87024857</v>
      </c>
      <c r="W27" s="10">
        <v>292834239</v>
      </c>
      <c r="X27" s="10">
        <v>232960209</v>
      </c>
      <c r="Y27" s="11">
        <f t="shared" si="4"/>
        <v>59874030</v>
      </c>
      <c r="Z27" s="10">
        <v>260754075</v>
      </c>
      <c r="AA27" s="10">
        <v>21249502</v>
      </c>
      <c r="AB27" s="11">
        <f t="shared" si="5"/>
        <v>2113375982</v>
      </c>
      <c r="AC27" s="5"/>
      <c r="AD27" s="9">
        <v>2008</v>
      </c>
      <c r="AE27" s="12">
        <f t="shared" si="6"/>
        <v>78.23520820374938</v>
      </c>
      <c r="AF27" s="12">
        <f t="shared" si="26"/>
        <v>61.327158826562545</v>
      </c>
      <c r="AG27" s="12">
        <f t="shared" si="26"/>
        <v>0</v>
      </c>
      <c r="AH27" s="12">
        <f t="shared" si="26"/>
        <v>0</v>
      </c>
      <c r="AI27" s="12">
        <f t="shared" si="7"/>
        <v>75.63885296191033</v>
      </c>
      <c r="AJ27" s="12">
        <f t="shared" si="8"/>
        <v>2.5963552418390594</v>
      </c>
      <c r="AK27" s="12">
        <f t="shared" si="9"/>
        <v>1.4243729172578958</v>
      </c>
      <c r="AL27" s="12">
        <f t="shared" si="10"/>
        <v>10.826637921616436</v>
      </c>
      <c r="AM27" s="12">
        <f t="shared" si="11"/>
        <v>2.479673305104265</v>
      </c>
      <c r="AN27" s="12">
        <f t="shared" si="12"/>
        <v>8.346964616512171</v>
      </c>
      <c r="AO27" s="12">
        <f t="shared" si="13"/>
        <v>9.457740452997106</v>
      </c>
      <c r="AP27" s="12">
        <f t="shared" si="14"/>
        <v>0.056040504379178624</v>
      </c>
      <c r="AQ27" s="12">
        <f t="shared" si="15"/>
        <v>100</v>
      </c>
      <c r="AR27" s="12"/>
      <c r="AS27" s="12">
        <f t="shared" si="16"/>
        <v>68.68220900411463</v>
      </c>
      <c r="AT27" s="12">
        <f t="shared" si="27"/>
        <v>48.507365311772524</v>
      </c>
      <c r="AU27" s="12">
        <f t="shared" si="28"/>
        <v>0</v>
      </c>
      <c r="AV27" s="12">
        <f t="shared" si="29"/>
        <v>0</v>
      </c>
      <c r="AW27" s="12">
        <f t="shared" si="17"/>
        <v>61.67882819253124</v>
      </c>
      <c r="AX27" s="12">
        <f t="shared" si="18"/>
        <v>7.003380811583388</v>
      </c>
      <c r="AY27" s="12">
        <f t="shared" si="19"/>
        <v>4.117812341069749</v>
      </c>
      <c r="AZ27" s="12">
        <f t="shared" si="20"/>
        <v>13.856230102647206</v>
      </c>
      <c r="BA27" s="12">
        <f t="shared" si="21"/>
        <v>11.023131283035466</v>
      </c>
      <c r="BB27" s="12">
        <f t="shared" si="22"/>
        <v>2.833098819611739</v>
      </c>
      <c r="BC27" s="12">
        <f t="shared" si="23"/>
        <v>12.338271903385339</v>
      </c>
      <c r="BD27" s="12">
        <f t="shared" si="24"/>
        <v>1.0054766487830749</v>
      </c>
      <c r="BE27" s="12">
        <f t="shared" si="25"/>
        <v>100</v>
      </c>
    </row>
    <row r="28" spans="1:57" ht="12">
      <c r="A28" s="9">
        <v>2009</v>
      </c>
      <c r="B28" s="10">
        <v>482283619</v>
      </c>
      <c r="C28" s="10">
        <v>369372885</v>
      </c>
      <c r="D28" s="10"/>
      <c r="E28" s="10"/>
      <c r="F28" s="10">
        <v>468157008</v>
      </c>
      <c r="G28" s="11">
        <f t="shared" si="0"/>
        <v>14126611</v>
      </c>
      <c r="H28" s="10">
        <v>6885464</v>
      </c>
      <c r="I28" s="10">
        <v>43416439</v>
      </c>
      <c r="J28" s="10">
        <v>13279295</v>
      </c>
      <c r="K28" s="11">
        <f t="shared" si="1"/>
        <v>30137144</v>
      </c>
      <c r="L28" s="10">
        <v>52242014</v>
      </c>
      <c r="M28" s="10">
        <v>165228</v>
      </c>
      <c r="N28" s="11">
        <f t="shared" si="2"/>
        <v>584992764</v>
      </c>
      <c r="O28" s="11"/>
      <c r="P28" s="10">
        <v>981394626</v>
      </c>
      <c r="Q28" s="10">
        <v>709120726</v>
      </c>
      <c r="R28" s="10"/>
      <c r="S28" s="10"/>
      <c r="T28" s="10">
        <v>881498826</v>
      </c>
      <c r="U28" s="11">
        <f t="shared" si="3"/>
        <v>99895800</v>
      </c>
      <c r="V28" s="10">
        <v>79866836</v>
      </c>
      <c r="W28" s="10">
        <v>150118692</v>
      </c>
      <c r="X28" s="10">
        <v>101967325</v>
      </c>
      <c r="Y28" s="11">
        <f t="shared" si="4"/>
        <v>48151367</v>
      </c>
      <c r="Z28" s="10">
        <v>208959218</v>
      </c>
      <c r="AA28" s="10">
        <v>16202630</v>
      </c>
      <c r="AB28" s="11">
        <f t="shared" si="5"/>
        <v>1436542002</v>
      </c>
      <c r="AC28" s="5"/>
      <c r="AD28" s="9">
        <v>2009</v>
      </c>
      <c r="AE28" s="12">
        <f t="shared" si="6"/>
        <v>82.44266402584084</v>
      </c>
      <c r="AF28" s="12">
        <f t="shared" si="26"/>
        <v>63.14144511366982</v>
      </c>
      <c r="AG28" s="12">
        <f t="shared" si="26"/>
        <v>0</v>
      </c>
      <c r="AH28" s="12">
        <f t="shared" si="26"/>
        <v>0</v>
      </c>
      <c r="AI28" s="12">
        <f t="shared" si="7"/>
        <v>80.02782885704207</v>
      </c>
      <c r="AJ28" s="12">
        <f t="shared" si="8"/>
        <v>2.4148351687987715</v>
      </c>
      <c r="AK28" s="12">
        <f t="shared" si="9"/>
        <v>1.1770169519566913</v>
      </c>
      <c r="AL28" s="12">
        <f t="shared" si="10"/>
        <v>7.421705305059124</v>
      </c>
      <c r="AM28" s="12">
        <f t="shared" si="11"/>
        <v>2.269993035332656</v>
      </c>
      <c r="AN28" s="12">
        <f t="shared" si="12"/>
        <v>5.151712269726468</v>
      </c>
      <c r="AO28" s="12">
        <f t="shared" si="13"/>
        <v>8.930369265217099</v>
      </c>
      <c r="AP28" s="12">
        <f t="shared" si="14"/>
        <v>0.02824445192624639</v>
      </c>
      <c r="AQ28" s="12">
        <f t="shared" si="15"/>
        <v>100</v>
      </c>
      <c r="AR28" s="12"/>
      <c r="AS28" s="12">
        <f t="shared" si="16"/>
        <v>68.31645887371694</v>
      </c>
      <c r="AT28" s="12">
        <f t="shared" si="27"/>
        <v>49.36303463544674</v>
      </c>
      <c r="AU28" s="12">
        <f t="shared" si="28"/>
        <v>0</v>
      </c>
      <c r="AV28" s="12">
        <f t="shared" si="29"/>
        <v>0</v>
      </c>
      <c r="AW28" s="12">
        <f t="shared" si="17"/>
        <v>61.36255151417424</v>
      </c>
      <c r="AX28" s="12">
        <f t="shared" si="18"/>
        <v>6.953907359542697</v>
      </c>
      <c r="AY28" s="12">
        <f t="shared" si="19"/>
        <v>5.559658951064906</v>
      </c>
      <c r="AZ28" s="12">
        <f t="shared" si="20"/>
        <v>10.450003674866444</v>
      </c>
      <c r="BA28" s="12">
        <f t="shared" si="21"/>
        <v>7.0981095476524745</v>
      </c>
      <c r="BB28" s="12">
        <f t="shared" si="22"/>
        <v>3.3518941272139706</v>
      </c>
      <c r="BC28" s="12">
        <f t="shared" si="23"/>
        <v>14.545987357771667</v>
      </c>
      <c r="BD28" s="12">
        <f t="shared" si="24"/>
        <v>1.1278911425800413</v>
      </c>
      <c r="BE28" s="12">
        <f t="shared" si="25"/>
        <v>100</v>
      </c>
    </row>
    <row r="29" spans="1:57" ht="12">
      <c r="A29" s="9">
        <v>2010</v>
      </c>
      <c r="B29" s="10">
        <v>644305840</v>
      </c>
      <c r="C29" s="10">
        <v>507174619</v>
      </c>
      <c r="D29" s="10"/>
      <c r="E29" s="10"/>
      <c r="F29" s="10">
        <v>624893519</v>
      </c>
      <c r="G29" s="11">
        <f t="shared" si="0"/>
        <v>19412321</v>
      </c>
      <c r="H29" s="10">
        <v>6300585</v>
      </c>
      <c r="I29" s="10">
        <v>33737223</v>
      </c>
      <c r="J29" s="10">
        <v>16984003</v>
      </c>
      <c r="K29" s="11">
        <f t="shared" si="1"/>
        <v>16753220</v>
      </c>
      <c r="L29" s="10">
        <v>72793724</v>
      </c>
      <c r="M29" s="10">
        <v>31260</v>
      </c>
      <c r="N29" s="11">
        <f t="shared" si="2"/>
        <v>757168632</v>
      </c>
      <c r="O29" s="11"/>
      <c r="P29" s="10">
        <v>1319277288</v>
      </c>
      <c r="Q29" s="10">
        <v>927439986</v>
      </c>
      <c r="R29" s="10"/>
      <c r="S29" s="10"/>
      <c r="T29" s="10">
        <v>1144541939</v>
      </c>
      <c r="U29" s="11">
        <f t="shared" si="3"/>
        <v>174735349</v>
      </c>
      <c r="V29" s="10">
        <v>51275772</v>
      </c>
      <c r="W29" s="10">
        <v>276225169</v>
      </c>
      <c r="X29" s="10">
        <v>206175610</v>
      </c>
      <c r="Y29" s="11">
        <f t="shared" si="4"/>
        <v>70049559</v>
      </c>
      <c r="Z29" s="10">
        <v>280338609</v>
      </c>
      <c r="AA29" s="10">
        <v>18829755</v>
      </c>
      <c r="AB29" s="11">
        <f t="shared" si="5"/>
        <v>1945946593</v>
      </c>
      <c r="AC29" s="5"/>
      <c r="AD29" s="9">
        <v>2010</v>
      </c>
      <c r="AE29" s="12">
        <f t="shared" si="6"/>
        <v>85.09410093998717</v>
      </c>
      <c r="AF29" s="12">
        <f t="shared" si="26"/>
        <v>66.98304678316362</v>
      </c>
      <c r="AG29" s="12">
        <f t="shared" si="26"/>
        <v>0</v>
      </c>
      <c r="AH29" s="12">
        <f t="shared" si="26"/>
        <v>0</v>
      </c>
      <c r="AI29" s="12">
        <f t="shared" si="7"/>
        <v>82.53029676485595</v>
      </c>
      <c r="AJ29" s="12">
        <f t="shared" si="8"/>
        <v>2.5638041751312275</v>
      </c>
      <c r="AK29" s="12">
        <f t="shared" si="9"/>
        <v>0.8321244084501377</v>
      </c>
      <c r="AL29" s="12">
        <f t="shared" si="10"/>
        <v>4.45570795912211</v>
      </c>
      <c r="AM29" s="12">
        <f t="shared" si="11"/>
        <v>2.243093847553896</v>
      </c>
      <c r="AN29" s="12">
        <f t="shared" si="12"/>
        <v>2.212614111568214</v>
      </c>
      <c r="AO29" s="12">
        <f t="shared" si="13"/>
        <v>9.613938153740104</v>
      </c>
      <c r="AP29" s="12">
        <f t="shared" si="14"/>
        <v>0.0041285387004780195</v>
      </c>
      <c r="AQ29" s="12">
        <f t="shared" si="15"/>
        <v>100</v>
      </c>
      <c r="AR29" s="12"/>
      <c r="AS29" s="12">
        <f t="shared" si="16"/>
        <v>67.79617142349805</v>
      </c>
      <c r="AT29" s="12">
        <f t="shared" si="27"/>
        <v>47.66009454402329</v>
      </c>
      <c r="AU29" s="12">
        <f t="shared" si="28"/>
        <v>0</v>
      </c>
      <c r="AV29" s="12">
        <f t="shared" si="29"/>
        <v>0</v>
      </c>
      <c r="AW29" s="12">
        <f t="shared" si="17"/>
        <v>58.81671897456849</v>
      </c>
      <c r="AX29" s="12">
        <f t="shared" si="18"/>
        <v>8.979452448929568</v>
      </c>
      <c r="AY29" s="12">
        <f t="shared" si="19"/>
        <v>2.635004073824548</v>
      </c>
      <c r="AZ29" s="12">
        <f t="shared" si="20"/>
        <v>14.194899798054221</v>
      </c>
      <c r="BA29" s="12">
        <f t="shared" si="21"/>
        <v>10.595131990860347</v>
      </c>
      <c r="BB29" s="12">
        <f t="shared" si="22"/>
        <v>3.599767807193874</v>
      </c>
      <c r="BC29" s="12">
        <f t="shared" si="23"/>
        <v>14.40628483887687</v>
      </c>
      <c r="BD29" s="12">
        <f t="shared" si="24"/>
        <v>0.9676398657463052</v>
      </c>
      <c r="BE29" s="12">
        <f t="shared" si="25"/>
        <v>100</v>
      </c>
    </row>
    <row r="30" spans="1:57" ht="12">
      <c r="A30" s="9">
        <v>2011</v>
      </c>
      <c r="B30" s="10">
        <v>786678438</v>
      </c>
      <c r="C30" s="10">
        <v>618157075</v>
      </c>
      <c r="D30" s="10"/>
      <c r="E30" s="10"/>
      <c r="F30" s="10">
        <v>750023409</v>
      </c>
      <c r="G30" s="11">
        <f t="shared" si="0"/>
        <v>36655029</v>
      </c>
      <c r="H30" s="10">
        <v>12410842</v>
      </c>
      <c r="I30" s="10">
        <v>90360006</v>
      </c>
      <c r="J30" s="10">
        <v>20255342</v>
      </c>
      <c r="K30" s="11">
        <f t="shared" si="1"/>
        <v>70104664</v>
      </c>
      <c r="L30" s="10">
        <v>107321532</v>
      </c>
      <c r="M30" s="10">
        <v>599897</v>
      </c>
      <c r="N30" s="11">
        <f t="shared" si="2"/>
        <v>997370715</v>
      </c>
      <c r="O30" s="11"/>
      <c r="P30" s="10">
        <v>1660202255</v>
      </c>
      <c r="Q30" s="10">
        <v>1159554709</v>
      </c>
      <c r="R30" s="10"/>
      <c r="S30" s="10"/>
      <c r="T30" s="10">
        <v>1432424059</v>
      </c>
      <c r="U30" s="11">
        <f t="shared" si="3"/>
        <v>227778196</v>
      </c>
      <c r="V30" s="10">
        <v>71087252</v>
      </c>
      <c r="W30" s="10">
        <v>302500678</v>
      </c>
      <c r="X30" s="10">
        <v>237905176</v>
      </c>
      <c r="Y30" s="11">
        <f t="shared" si="4"/>
        <v>64595502</v>
      </c>
      <c r="Z30" s="10">
        <v>333971639</v>
      </c>
      <c r="AA30" s="10">
        <v>17442507</v>
      </c>
      <c r="AB30" s="11">
        <f t="shared" si="5"/>
        <v>2385204331</v>
      </c>
      <c r="AC30" s="5"/>
      <c r="AD30" s="9">
        <v>2011</v>
      </c>
      <c r="AE30" s="12">
        <f t="shared" si="6"/>
        <v>78.8752292571574</v>
      </c>
      <c r="AF30" s="12">
        <f t="shared" si="26"/>
        <v>61.978667079672576</v>
      </c>
      <c r="AG30" s="12">
        <f t="shared" si="26"/>
        <v>0</v>
      </c>
      <c r="AH30" s="12">
        <f t="shared" si="26"/>
        <v>0</v>
      </c>
      <c r="AI30" s="12">
        <f t="shared" si="7"/>
        <v>75.20006329842961</v>
      </c>
      <c r="AJ30" s="12">
        <f aca="true" t="shared" si="30" ref="AJ30:AQ36">G30*100/$N30</f>
        <v>3.6751659587277934</v>
      </c>
      <c r="AK30" s="12">
        <f t="shared" si="30"/>
        <v>1.2443559664773194</v>
      </c>
      <c r="AL30" s="12">
        <f t="shared" si="30"/>
        <v>9.059821452648126</v>
      </c>
      <c r="AM30" s="12">
        <f t="shared" si="30"/>
        <v>2.030873946404171</v>
      </c>
      <c r="AN30" s="12">
        <f t="shared" si="30"/>
        <v>7.028947506243955</v>
      </c>
      <c r="AO30" s="12">
        <f t="shared" si="30"/>
        <v>10.76044547788833</v>
      </c>
      <c r="AP30" s="12">
        <f t="shared" si="30"/>
        <v>0.06014784582882003</v>
      </c>
      <c r="AQ30" s="12">
        <f t="shared" si="30"/>
        <v>100</v>
      </c>
      <c r="AR30" s="12"/>
      <c r="AS30" s="12">
        <f t="shared" si="16"/>
        <v>69.60419421609711</v>
      </c>
      <c r="AT30" s="12">
        <f t="shared" si="27"/>
        <v>48.61448111298101</v>
      </c>
      <c r="AU30" s="12">
        <f t="shared" si="28"/>
        <v>0</v>
      </c>
      <c r="AV30" s="12">
        <f t="shared" si="29"/>
        <v>0</v>
      </c>
      <c r="AW30" s="12">
        <f t="shared" si="17"/>
        <v>60.05456389555751</v>
      </c>
      <c r="AX30" s="12">
        <f aca="true" t="shared" si="31" ref="AX30:BE35">U30*100/$AB30</f>
        <v>9.549630320539611</v>
      </c>
      <c r="AY30" s="12">
        <f t="shared" si="31"/>
        <v>2.980342232155707</v>
      </c>
      <c r="AZ30" s="12">
        <f t="shared" si="31"/>
        <v>12.682380040504798</v>
      </c>
      <c r="BA30" s="12">
        <f t="shared" si="31"/>
        <v>9.974205266525654</v>
      </c>
      <c r="BB30" s="12">
        <f t="shared" si="31"/>
        <v>2.708174773979144</v>
      </c>
      <c r="BC30" s="12">
        <f t="shared" si="31"/>
        <v>14.00180414983491</v>
      </c>
      <c r="BD30" s="12">
        <f t="shared" si="31"/>
        <v>0.7312793614074651</v>
      </c>
      <c r="BE30" s="12">
        <f t="shared" si="31"/>
        <v>100</v>
      </c>
    </row>
    <row r="31" spans="1:57" ht="12">
      <c r="A31" s="9">
        <v>2012</v>
      </c>
      <c r="B31" s="10">
        <v>722300613</v>
      </c>
      <c r="C31" s="10">
        <v>573622492</v>
      </c>
      <c r="D31" s="10">
        <v>573622870</v>
      </c>
      <c r="E31" s="10">
        <v>573806556</v>
      </c>
      <c r="F31" s="10">
        <v>703348008</v>
      </c>
      <c r="G31" s="11">
        <f t="shared" si="0"/>
        <v>18952605</v>
      </c>
      <c r="H31" s="10">
        <v>5310612</v>
      </c>
      <c r="I31" s="10">
        <v>72741677</v>
      </c>
      <c r="J31" s="10">
        <v>21682946</v>
      </c>
      <c r="K31" s="11">
        <f aca="true" t="shared" si="32" ref="K31:K36">I31-J31</f>
        <v>51058731</v>
      </c>
      <c r="L31" s="10">
        <v>75353333</v>
      </c>
      <c r="M31" s="10">
        <v>76122</v>
      </c>
      <c r="N31" s="11">
        <f t="shared" si="2"/>
        <v>875782357</v>
      </c>
      <c r="O31" s="11"/>
      <c r="P31" s="10">
        <v>1558615362</v>
      </c>
      <c r="Q31" s="10">
        <v>1062283533</v>
      </c>
      <c r="R31" s="10">
        <v>1065343539</v>
      </c>
      <c r="S31" s="10">
        <v>1069963834</v>
      </c>
      <c r="T31" s="10">
        <v>1331672243</v>
      </c>
      <c r="U31" s="11">
        <f t="shared" si="3"/>
        <v>226943119</v>
      </c>
      <c r="V31" s="10">
        <v>69324930</v>
      </c>
      <c r="W31" s="10">
        <v>445702239</v>
      </c>
      <c r="X31" s="10">
        <v>368287234</v>
      </c>
      <c r="Y31" s="11">
        <f aca="true" t="shared" si="33" ref="Y31:Y36">W31-X31</f>
        <v>77415005</v>
      </c>
      <c r="Z31" s="10">
        <v>302995583</v>
      </c>
      <c r="AA31" s="10">
        <v>15134728</v>
      </c>
      <c r="AB31" s="11">
        <f t="shared" si="5"/>
        <v>2391772842</v>
      </c>
      <c r="AC31" s="5"/>
      <c r="AD31" s="9">
        <v>2012</v>
      </c>
      <c r="AE31" s="12">
        <f t="shared" si="6"/>
        <v>82.47489884064883</v>
      </c>
      <c r="AF31" s="12">
        <f t="shared" si="26"/>
        <v>65.49829274535158</v>
      </c>
      <c r="AG31" s="12">
        <f t="shared" si="26"/>
        <v>65.49833590675999</v>
      </c>
      <c r="AH31" s="12">
        <f t="shared" si="26"/>
        <v>65.51930983921386</v>
      </c>
      <c r="AI31" s="12">
        <f t="shared" si="7"/>
        <v>80.31082179016767</v>
      </c>
      <c r="AJ31" s="12">
        <f t="shared" si="30"/>
        <v>2.164077050481162</v>
      </c>
      <c r="AK31" s="12">
        <f t="shared" si="30"/>
        <v>0.6063849034583829</v>
      </c>
      <c r="AL31" s="12">
        <f t="shared" si="30"/>
        <v>8.305908016824779</v>
      </c>
      <c r="AM31" s="12">
        <f t="shared" si="30"/>
        <v>2.475837270149529</v>
      </c>
      <c r="AN31" s="12">
        <f t="shared" si="30"/>
        <v>5.83007074667525</v>
      </c>
      <c r="AO31" s="12">
        <f t="shared" si="30"/>
        <v>8.604116353533712</v>
      </c>
      <c r="AP31" s="12">
        <f t="shared" si="30"/>
        <v>0.008691885534296052</v>
      </c>
      <c r="AQ31" s="12">
        <f t="shared" si="30"/>
        <v>100</v>
      </c>
      <c r="AR31" s="12"/>
      <c r="AS31" s="12">
        <f t="shared" si="16"/>
        <v>65.16569360728614</v>
      </c>
      <c r="AT31" s="12">
        <f t="shared" si="27"/>
        <v>44.41406451089723</v>
      </c>
      <c r="AU31" s="12">
        <f t="shared" si="28"/>
        <v>44.54200333294026</v>
      </c>
      <c r="AV31" s="12">
        <f t="shared" si="29"/>
        <v>44.7351778233796</v>
      </c>
      <c r="AW31" s="12">
        <f t="shared" si="17"/>
        <v>55.67720393908545</v>
      </c>
      <c r="AX31" s="12">
        <f t="shared" si="31"/>
        <v>9.488489668200689</v>
      </c>
      <c r="AY31" s="12">
        <f t="shared" si="31"/>
        <v>2.8984746704469857</v>
      </c>
      <c r="AZ31" s="12">
        <f t="shared" si="31"/>
        <v>18.634806415282476</v>
      </c>
      <c r="BA31" s="12">
        <f t="shared" si="31"/>
        <v>15.398085785272078</v>
      </c>
      <c r="BB31" s="12">
        <f t="shared" si="31"/>
        <v>3.236720630010398</v>
      </c>
      <c r="BC31" s="12">
        <f t="shared" si="31"/>
        <v>12.668242471832531</v>
      </c>
      <c r="BD31" s="12">
        <f t="shared" si="31"/>
        <v>0.6327828351518676</v>
      </c>
      <c r="BE31" s="12">
        <f t="shared" si="31"/>
        <v>100</v>
      </c>
    </row>
    <row r="32" spans="1:57" ht="12">
      <c r="A32" s="9">
        <v>2013</v>
      </c>
      <c r="B32" s="10">
        <v>733504998</v>
      </c>
      <c r="C32" s="10">
        <v>580659378</v>
      </c>
      <c r="D32" s="10">
        <v>580673642</v>
      </c>
      <c r="E32" s="10">
        <v>580917346</v>
      </c>
      <c r="F32" s="10">
        <v>705310213</v>
      </c>
      <c r="G32" s="11">
        <f t="shared" si="0"/>
        <v>28194785</v>
      </c>
      <c r="H32" s="10">
        <v>7950184</v>
      </c>
      <c r="I32" s="10">
        <v>63806896</v>
      </c>
      <c r="J32" s="10">
        <v>22591711</v>
      </c>
      <c r="K32" s="11">
        <f t="shared" si="32"/>
        <v>41215185</v>
      </c>
      <c r="L32" s="10">
        <v>84480316</v>
      </c>
      <c r="M32" s="10">
        <v>1217423</v>
      </c>
      <c r="N32" s="11">
        <f t="shared" si="2"/>
        <v>890959817</v>
      </c>
      <c r="O32" s="11"/>
      <c r="P32" s="10">
        <v>1346940094</v>
      </c>
      <c r="Q32" s="10">
        <v>886417230</v>
      </c>
      <c r="R32" s="10">
        <v>887422384</v>
      </c>
      <c r="S32" s="10">
        <v>892613221</v>
      </c>
      <c r="T32" s="10">
        <v>1141822726</v>
      </c>
      <c r="U32" s="11">
        <f t="shared" si="3"/>
        <v>205117368</v>
      </c>
      <c r="V32" s="10">
        <v>93996182</v>
      </c>
      <c r="W32" s="10">
        <v>553413210</v>
      </c>
      <c r="X32" s="10">
        <v>492742116</v>
      </c>
      <c r="Y32" s="11">
        <f t="shared" si="33"/>
        <v>60671094</v>
      </c>
      <c r="Z32" s="10">
        <v>257625136</v>
      </c>
      <c r="AA32" s="10">
        <v>11143315</v>
      </c>
      <c r="AB32" s="11">
        <f t="shared" si="5"/>
        <v>2263117937</v>
      </c>
      <c r="AC32" s="5"/>
      <c r="AD32" s="9">
        <v>2013</v>
      </c>
      <c r="AE32" s="12">
        <f t="shared" si="6"/>
        <v>82.32750613488105</v>
      </c>
      <c r="AF32" s="12">
        <f t="shared" si="26"/>
        <v>65.17234188576207</v>
      </c>
      <c r="AG32" s="12">
        <f t="shared" si="26"/>
        <v>65.1739428558314</v>
      </c>
      <c r="AH32" s="12">
        <f t="shared" si="26"/>
        <v>65.20129582903513</v>
      </c>
      <c r="AI32" s="12">
        <f t="shared" si="7"/>
        <v>79.162965550443</v>
      </c>
      <c r="AJ32" s="12">
        <f t="shared" si="30"/>
        <v>3.1645405844380523</v>
      </c>
      <c r="AK32" s="12">
        <f t="shared" si="30"/>
        <v>0.8923167855952813</v>
      </c>
      <c r="AL32" s="12">
        <f t="shared" si="30"/>
        <v>7.161590767903284</v>
      </c>
      <c r="AM32" s="12">
        <f t="shared" si="30"/>
        <v>2.535659921910934</v>
      </c>
      <c r="AN32" s="12">
        <f t="shared" si="30"/>
        <v>4.625930845992351</v>
      </c>
      <c r="AO32" s="12">
        <f t="shared" si="30"/>
        <v>9.48194457124434</v>
      </c>
      <c r="AP32" s="12">
        <f t="shared" si="30"/>
        <v>0.13664174037604213</v>
      </c>
      <c r="AQ32" s="12">
        <f t="shared" si="30"/>
        <v>100</v>
      </c>
      <c r="AR32" s="12"/>
      <c r="AS32" s="12">
        <f t="shared" si="16"/>
        <v>59.51700845893654</v>
      </c>
      <c r="AT32" s="12">
        <f t="shared" si="27"/>
        <v>39.16796449304975</v>
      </c>
      <c r="AU32" s="12">
        <f t="shared" si="28"/>
        <v>39.21237905861731</v>
      </c>
      <c r="AV32" s="12">
        <f t="shared" si="29"/>
        <v>39.44174567337186</v>
      </c>
      <c r="AW32" s="12">
        <f t="shared" si="17"/>
        <v>50.45352287356291</v>
      </c>
      <c r="AX32" s="12">
        <f t="shared" si="31"/>
        <v>9.063485585373627</v>
      </c>
      <c r="AY32" s="12">
        <f t="shared" si="31"/>
        <v>4.1533930010117714</v>
      </c>
      <c r="AZ32" s="12">
        <f t="shared" si="31"/>
        <v>24.45357358324892</v>
      </c>
      <c r="BA32" s="12">
        <f t="shared" si="31"/>
        <v>21.772710469220236</v>
      </c>
      <c r="BB32" s="12">
        <f t="shared" si="31"/>
        <v>2.680863114028688</v>
      </c>
      <c r="BC32" s="12">
        <f t="shared" si="31"/>
        <v>11.383637228447277</v>
      </c>
      <c r="BD32" s="12">
        <f t="shared" si="31"/>
        <v>0.4923877283554931</v>
      </c>
      <c r="BE32" s="12">
        <f t="shared" si="31"/>
        <v>100</v>
      </c>
    </row>
    <row r="33" spans="1:57" ht="12">
      <c r="A33" s="9">
        <v>2014</v>
      </c>
      <c r="B33" s="10">
        <v>739174679</v>
      </c>
      <c r="C33" s="10">
        <v>582658879</v>
      </c>
      <c r="D33" s="10">
        <v>582686302</v>
      </c>
      <c r="E33" s="10">
        <v>582870484</v>
      </c>
      <c r="F33" s="10">
        <v>715546686</v>
      </c>
      <c r="G33" s="11">
        <f t="shared" si="0"/>
        <v>23627993</v>
      </c>
      <c r="H33" s="10">
        <v>7879635</v>
      </c>
      <c r="I33" s="10">
        <v>43130475</v>
      </c>
      <c r="J33" s="10">
        <v>20964826</v>
      </c>
      <c r="K33" s="11">
        <f t="shared" si="32"/>
        <v>22165649</v>
      </c>
      <c r="L33" s="10">
        <v>88481213</v>
      </c>
      <c r="M33" s="10">
        <v>66060</v>
      </c>
      <c r="N33" s="11">
        <f t="shared" si="2"/>
        <v>878732062</v>
      </c>
      <c r="O33" s="11"/>
      <c r="P33" s="10">
        <v>1357245510</v>
      </c>
      <c r="Q33" s="10">
        <v>939693144</v>
      </c>
      <c r="R33" s="10">
        <v>941219375</v>
      </c>
      <c r="S33" s="10">
        <v>944762018</v>
      </c>
      <c r="T33" s="10">
        <v>1203177897</v>
      </c>
      <c r="U33" s="11">
        <f t="shared" si="3"/>
        <v>154067613</v>
      </c>
      <c r="V33" s="10">
        <v>100849910</v>
      </c>
      <c r="W33" s="10">
        <v>726754397</v>
      </c>
      <c r="X33" s="10">
        <v>645513006</v>
      </c>
      <c r="Y33" s="11">
        <f t="shared" si="33"/>
        <v>81241391</v>
      </c>
      <c r="Z33" s="10">
        <v>274444499</v>
      </c>
      <c r="AA33" s="10">
        <v>8099840</v>
      </c>
      <c r="AB33" s="11">
        <v>2467595238</v>
      </c>
      <c r="AC33" s="5"/>
      <c r="AD33" s="9">
        <v>2014</v>
      </c>
      <c r="AE33" s="12">
        <f t="shared" si="6"/>
        <v>84.11832354422502</v>
      </c>
      <c r="AF33" s="12">
        <f aca="true" t="shared" si="34" ref="AF33:AH36">C33*100/$N33</f>
        <v>66.30677361127174</v>
      </c>
      <c r="AG33" s="12">
        <f t="shared" si="34"/>
        <v>66.30989435776385</v>
      </c>
      <c r="AH33" s="12">
        <f t="shared" si="34"/>
        <v>66.33085433042956</v>
      </c>
      <c r="AI33" s="12">
        <f t="shared" si="7"/>
        <v>81.42945010694284</v>
      </c>
      <c r="AJ33" s="12">
        <f t="shared" si="30"/>
        <v>2.6888734372821825</v>
      </c>
      <c r="AK33" s="12">
        <f t="shared" si="30"/>
        <v>0.896705075500022</v>
      </c>
      <c r="AL33" s="12">
        <f t="shared" si="30"/>
        <v>4.908262354947508</v>
      </c>
      <c r="AM33" s="12">
        <f t="shared" si="30"/>
        <v>2.385804149706785</v>
      </c>
      <c r="AN33" s="12">
        <f t="shared" si="30"/>
        <v>2.5224582052407234</v>
      </c>
      <c r="AO33" s="12">
        <f t="shared" si="30"/>
        <v>10.069191375425197</v>
      </c>
      <c r="AP33" s="12">
        <f t="shared" si="30"/>
        <v>0.007517649902252002</v>
      </c>
      <c r="AQ33" s="12">
        <f t="shared" si="30"/>
        <v>100</v>
      </c>
      <c r="AR33" s="12"/>
      <c r="AS33" s="12">
        <f t="shared" si="16"/>
        <v>55.00276095118644</v>
      </c>
      <c r="AT33" s="12">
        <f t="shared" si="27"/>
        <v>38.081332364769295</v>
      </c>
      <c r="AU33" s="12">
        <f t="shared" si="28"/>
        <v>38.14318331084411</v>
      </c>
      <c r="AV33" s="12">
        <f t="shared" si="29"/>
        <v>38.286749927663784</v>
      </c>
      <c r="AW33" s="12">
        <f t="shared" si="17"/>
        <v>48.75912704286066</v>
      </c>
      <c r="AX33" s="12">
        <f t="shared" si="31"/>
        <v>6.24363390832577</v>
      </c>
      <c r="AY33" s="12">
        <f t="shared" si="31"/>
        <v>4.086971333343123</v>
      </c>
      <c r="AZ33" s="12">
        <f t="shared" si="31"/>
        <v>29.451928979610067</v>
      </c>
      <c r="BA33" s="12">
        <f t="shared" si="31"/>
        <v>26.159598464908367</v>
      </c>
      <c r="BB33" s="12">
        <f t="shared" si="31"/>
        <v>3.2923305147016984</v>
      </c>
      <c r="BC33" s="12">
        <f t="shared" si="31"/>
        <v>11.121941507004967</v>
      </c>
      <c r="BD33" s="12">
        <f t="shared" si="31"/>
        <v>0.3282483235202288</v>
      </c>
      <c r="BE33" s="12">
        <f t="shared" si="31"/>
        <v>100</v>
      </c>
    </row>
    <row r="34" spans="1:57" ht="12">
      <c r="A34" s="9">
        <v>2015</v>
      </c>
      <c r="B34" s="10">
        <v>762644454</v>
      </c>
      <c r="C34" s="10">
        <v>605459359</v>
      </c>
      <c r="D34" s="10">
        <v>605474794</v>
      </c>
      <c r="E34" s="10">
        <v>605772092</v>
      </c>
      <c r="F34" s="10">
        <v>734675971</v>
      </c>
      <c r="G34" s="11">
        <f t="shared" si="0"/>
        <v>27968483</v>
      </c>
      <c r="H34" s="10">
        <v>6141588</v>
      </c>
      <c r="I34" s="10">
        <v>60058655</v>
      </c>
      <c r="J34" s="10">
        <v>23905306</v>
      </c>
      <c r="K34" s="11">
        <f t="shared" si="32"/>
        <v>36153349</v>
      </c>
      <c r="L34" s="10">
        <v>90121810</v>
      </c>
      <c r="M34" s="10">
        <v>83123</v>
      </c>
      <c r="N34" s="11">
        <f t="shared" si="2"/>
        <v>919049630</v>
      </c>
      <c r="O34" s="11"/>
      <c r="P34" s="10">
        <v>1351056927</v>
      </c>
      <c r="Q34" s="10">
        <v>959916450</v>
      </c>
      <c r="R34" s="10">
        <v>962402677</v>
      </c>
      <c r="S34" s="10">
        <v>964789631</v>
      </c>
      <c r="T34" s="10">
        <v>1220586271</v>
      </c>
      <c r="U34" s="11">
        <f t="shared" si="3"/>
        <v>130470656</v>
      </c>
      <c r="V34" s="10">
        <v>104704012</v>
      </c>
      <c r="W34" s="10">
        <v>758392191</v>
      </c>
      <c r="X34" s="10">
        <v>690547559</v>
      </c>
      <c r="Y34" s="11">
        <f t="shared" si="33"/>
        <v>67844632</v>
      </c>
      <c r="Z34" s="10">
        <v>324399406</v>
      </c>
      <c r="AA34" s="10">
        <v>8493399</v>
      </c>
      <c r="AB34" s="11">
        <f t="shared" si="5"/>
        <v>2547045935</v>
      </c>
      <c r="AC34" s="5"/>
      <c r="AD34" s="9">
        <v>2015</v>
      </c>
      <c r="AE34" s="12">
        <f t="shared" si="6"/>
        <v>82.98185746508597</v>
      </c>
      <c r="AF34" s="12">
        <f t="shared" si="34"/>
        <v>65.87885346300612</v>
      </c>
      <c r="AG34" s="12">
        <f t="shared" si="34"/>
        <v>65.88053291528989</v>
      </c>
      <c r="AH34" s="12">
        <f t="shared" si="34"/>
        <v>65.91288133155551</v>
      </c>
      <c r="AI34" s="12">
        <f t="shared" si="7"/>
        <v>79.93866131037994</v>
      </c>
      <c r="AJ34" s="12">
        <f t="shared" si="30"/>
        <v>3.04319615470603</v>
      </c>
      <c r="AK34" s="12">
        <f t="shared" si="30"/>
        <v>0.6682542269235232</v>
      </c>
      <c r="AL34" s="12">
        <f t="shared" si="30"/>
        <v>6.534865260758552</v>
      </c>
      <c r="AM34" s="12">
        <f t="shared" si="30"/>
        <v>2.6010897801025172</v>
      </c>
      <c r="AN34" s="12">
        <f t="shared" si="30"/>
        <v>3.933775480656034</v>
      </c>
      <c r="AO34" s="12">
        <f t="shared" si="30"/>
        <v>9.805978595519374</v>
      </c>
      <c r="AP34" s="12">
        <f t="shared" si="30"/>
        <v>0.009044451712580528</v>
      </c>
      <c r="AQ34" s="12">
        <f t="shared" si="30"/>
        <v>100</v>
      </c>
      <c r="AR34" s="12"/>
      <c r="AS34" s="12">
        <f t="shared" si="16"/>
        <v>53.04407385962593</v>
      </c>
      <c r="AT34" s="12">
        <f t="shared" si="27"/>
        <v>37.687441628334824</v>
      </c>
      <c r="AU34" s="12">
        <f t="shared" si="28"/>
        <v>37.785053805870994</v>
      </c>
      <c r="AV34" s="12">
        <f t="shared" si="29"/>
        <v>37.878768409412295</v>
      </c>
      <c r="AW34" s="12">
        <f t="shared" si="17"/>
        <v>47.92164343121672</v>
      </c>
      <c r="AX34" s="12">
        <f t="shared" si="31"/>
        <v>5.122430428409215</v>
      </c>
      <c r="AY34" s="12">
        <f t="shared" si="31"/>
        <v>4.110801872915574</v>
      </c>
      <c r="AZ34" s="12">
        <f t="shared" si="31"/>
        <v>29.775363709724378</v>
      </c>
      <c r="BA34" s="12">
        <f t="shared" si="31"/>
        <v>27.11170417113031</v>
      </c>
      <c r="BB34" s="12">
        <f t="shared" si="31"/>
        <v>2.6636595385940693</v>
      </c>
      <c r="BC34" s="12">
        <f t="shared" si="31"/>
        <v>12.736299787227827</v>
      </c>
      <c r="BD34" s="12">
        <f t="shared" si="31"/>
        <v>0.3334607705062846</v>
      </c>
      <c r="BE34" s="12">
        <f t="shared" si="31"/>
        <v>100</v>
      </c>
    </row>
    <row r="35" spans="1:57" ht="12">
      <c r="A35" s="9">
        <v>2016</v>
      </c>
      <c r="B35" s="10"/>
      <c r="C35" s="10"/>
      <c r="D35" s="10"/>
      <c r="E35" s="10"/>
      <c r="F35" s="10"/>
      <c r="G35" s="11">
        <f>B35-F35</f>
        <v>0</v>
      </c>
      <c r="H35" s="10"/>
      <c r="I35" s="10"/>
      <c r="J35" s="10"/>
      <c r="K35" s="11">
        <f t="shared" si="32"/>
        <v>0</v>
      </c>
      <c r="L35" s="10"/>
      <c r="M35" s="10"/>
      <c r="N35" s="11">
        <f>B35+H35+I35+L35+M35</f>
        <v>0</v>
      </c>
      <c r="O35" s="11"/>
      <c r="P35" s="10"/>
      <c r="Q35" s="10"/>
      <c r="R35" s="10"/>
      <c r="S35" s="10"/>
      <c r="T35" s="10"/>
      <c r="U35" s="11">
        <f>P35-T35</f>
        <v>0</v>
      </c>
      <c r="V35" s="10"/>
      <c r="W35" s="10"/>
      <c r="X35" s="10"/>
      <c r="Y35" s="11">
        <f t="shared" si="33"/>
        <v>0</v>
      </c>
      <c r="Z35" s="10"/>
      <c r="AA35" s="10"/>
      <c r="AB35" s="11">
        <f>P35+V35+W35+Z35+AA35</f>
        <v>0</v>
      </c>
      <c r="AC35" s="5"/>
      <c r="AD35" s="9">
        <v>2016</v>
      </c>
      <c r="AE35" s="12" t="e">
        <f>B35*100/$N35</f>
        <v>#DIV/0!</v>
      </c>
      <c r="AF35" s="12" t="e">
        <f t="shared" si="34"/>
        <v>#DIV/0!</v>
      </c>
      <c r="AG35" s="12" t="e">
        <f t="shared" si="34"/>
        <v>#DIV/0!</v>
      </c>
      <c r="AH35" s="12" t="e">
        <f t="shared" si="34"/>
        <v>#DIV/0!</v>
      </c>
      <c r="AI35" s="12" t="e">
        <f t="shared" si="7"/>
        <v>#DIV/0!</v>
      </c>
      <c r="AJ35" s="12" t="e">
        <f t="shared" si="30"/>
        <v>#DIV/0!</v>
      </c>
      <c r="AK35" s="12" t="e">
        <f t="shared" si="30"/>
        <v>#DIV/0!</v>
      </c>
      <c r="AL35" s="12" t="e">
        <f t="shared" si="30"/>
        <v>#DIV/0!</v>
      </c>
      <c r="AM35" s="12" t="e">
        <f t="shared" si="30"/>
        <v>#DIV/0!</v>
      </c>
      <c r="AN35" s="12" t="e">
        <f t="shared" si="30"/>
        <v>#DIV/0!</v>
      </c>
      <c r="AO35" s="12" t="e">
        <f t="shared" si="30"/>
        <v>#DIV/0!</v>
      </c>
      <c r="AP35" s="12" t="e">
        <f t="shared" si="30"/>
        <v>#DIV/0!</v>
      </c>
      <c r="AQ35" s="12" t="e">
        <f t="shared" si="30"/>
        <v>#DIV/0!</v>
      </c>
      <c r="AR35" s="12"/>
      <c r="AS35" s="12" t="e">
        <f>P35*100/$AB35</f>
        <v>#DIV/0!</v>
      </c>
      <c r="AT35" s="12" t="e">
        <f t="shared" si="27"/>
        <v>#DIV/0!</v>
      </c>
      <c r="AU35" s="12" t="e">
        <f t="shared" si="28"/>
        <v>#DIV/0!</v>
      </c>
      <c r="AV35" s="12" t="e">
        <f t="shared" si="29"/>
        <v>#DIV/0!</v>
      </c>
      <c r="AW35" s="12" t="e">
        <f t="shared" si="17"/>
        <v>#DIV/0!</v>
      </c>
      <c r="AX35" s="12" t="e">
        <f t="shared" si="31"/>
        <v>#DIV/0!</v>
      </c>
      <c r="AY35" s="12" t="e">
        <f t="shared" si="31"/>
        <v>#DIV/0!</v>
      </c>
      <c r="AZ35" s="12" t="e">
        <f t="shared" si="31"/>
        <v>#DIV/0!</v>
      </c>
      <c r="BA35" s="12" t="e">
        <f t="shared" si="31"/>
        <v>#DIV/0!</v>
      </c>
      <c r="BB35" s="12" t="e">
        <f t="shared" si="31"/>
        <v>#DIV/0!</v>
      </c>
      <c r="BC35" s="12" t="e">
        <f t="shared" si="31"/>
        <v>#DIV/0!</v>
      </c>
      <c r="BD35" s="12" t="e">
        <f t="shared" si="31"/>
        <v>#DIV/0!</v>
      </c>
      <c r="BE35" s="12" t="e">
        <f t="shared" si="31"/>
        <v>#DIV/0!</v>
      </c>
    </row>
    <row r="36" spans="1:57" ht="12">
      <c r="A36" s="9">
        <v>2017</v>
      </c>
      <c r="B36" s="10"/>
      <c r="C36" s="10"/>
      <c r="D36" s="10"/>
      <c r="E36" s="10"/>
      <c r="F36" s="10"/>
      <c r="G36" s="11">
        <f>B36-F36</f>
        <v>0</v>
      </c>
      <c r="H36" s="10"/>
      <c r="I36" s="10"/>
      <c r="J36" s="10"/>
      <c r="K36" s="11">
        <f t="shared" si="32"/>
        <v>0</v>
      </c>
      <c r="L36" s="10"/>
      <c r="M36" s="10"/>
      <c r="N36" s="11">
        <f>B36+H36+I36+L36+M36</f>
        <v>0</v>
      </c>
      <c r="O36" s="11"/>
      <c r="P36" s="10"/>
      <c r="Q36" s="10"/>
      <c r="R36" s="10"/>
      <c r="S36" s="10"/>
      <c r="T36" s="10"/>
      <c r="U36" s="11">
        <f>P36-T36</f>
        <v>0</v>
      </c>
      <c r="V36" s="10"/>
      <c r="W36" s="10"/>
      <c r="X36" s="10"/>
      <c r="Y36" s="11">
        <f t="shared" si="33"/>
        <v>0</v>
      </c>
      <c r="Z36" s="10"/>
      <c r="AA36" s="10"/>
      <c r="AB36" s="11">
        <f>P36+V36+W36+Z36+AA36</f>
        <v>0</v>
      </c>
      <c r="AC36" s="5"/>
      <c r="AD36" s="9">
        <v>2017</v>
      </c>
      <c r="AE36" s="12" t="e">
        <f>B36*100/$N36</f>
        <v>#DIV/0!</v>
      </c>
      <c r="AF36" s="12" t="e">
        <f t="shared" si="34"/>
        <v>#DIV/0!</v>
      </c>
      <c r="AG36" s="12" t="e">
        <f t="shared" si="34"/>
        <v>#DIV/0!</v>
      </c>
      <c r="AH36" s="12" t="e">
        <f t="shared" si="34"/>
        <v>#DIV/0!</v>
      </c>
      <c r="AI36" s="12" t="e">
        <f>F36*100/$N36</f>
        <v>#DIV/0!</v>
      </c>
      <c r="AJ36" s="12" t="e">
        <f t="shared" si="30"/>
        <v>#DIV/0!</v>
      </c>
      <c r="AK36" s="12" t="e">
        <f t="shared" si="30"/>
        <v>#DIV/0!</v>
      </c>
      <c r="AL36" s="12" t="e">
        <f t="shared" si="30"/>
        <v>#DIV/0!</v>
      </c>
      <c r="AM36" s="12" t="e">
        <f t="shared" si="30"/>
        <v>#DIV/0!</v>
      </c>
      <c r="AN36" s="12" t="e">
        <f t="shared" si="30"/>
        <v>#DIV/0!</v>
      </c>
      <c r="AO36" s="12" t="e">
        <f t="shared" si="30"/>
        <v>#DIV/0!</v>
      </c>
      <c r="AP36" s="12" t="e">
        <f t="shared" si="30"/>
        <v>#DIV/0!</v>
      </c>
      <c r="AQ36" s="12" t="e">
        <f t="shared" si="30"/>
        <v>#DIV/0!</v>
      </c>
      <c r="AR36" s="12"/>
      <c r="AS36" s="12" t="e">
        <f>P36*100/$AB36</f>
        <v>#DIV/0!</v>
      </c>
      <c r="AT36" s="12" t="e">
        <f>Q36*100/$AB36</f>
        <v>#DIV/0!</v>
      </c>
      <c r="AU36" s="12" t="e">
        <f t="shared" si="28"/>
        <v>#DIV/0!</v>
      </c>
      <c r="AV36" s="12" t="e">
        <f t="shared" si="29"/>
        <v>#DIV/0!</v>
      </c>
      <c r="AW36" s="12" t="e">
        <f aca="true" t="shared" si="35" ref="AW36:BE36">T36*100/$AB36</f>
        <v>#DIV/0!</v>
      </c>
      <c r="AX36" s="12" t="e">
        <f t="shared" si="35"/>
        <v>#DIV/0!</v>
      </c>
      <c r="AY36" s="12" t="e">
        <f t="shared" si="35"/>
        <v>#DIV/0!</v>
      </c>
      <c r="AZ36" s="12" t="e">
        <f t="shared" si="35"/>
        <v>#DIV/0!</v>
      </c>
      <c r="BA36" s="12" t="e">
        <f t="shared" si="35"/>
        <v>#DIV/0!</v>
      </c>
      <c r="BB36" s="12" t="e">
        <f t="shared" si="35"/>
        <v>#DIV/0!</v>
      </c>
      <c r="BC36" s="12" t="e">
        <f t="shared" si="35"/>
        <v>#DIV/0!</v>
      </c>
      <c r="BD36" s="12" t="e">
        <f t="shared" si="35"/>
        <v>#DIV/0!</v>
      </c>
      <c r="BE36" s="12" t="e">
        <f t="shared" si="35"/>
        <v>#DIV/0!</v>
      </c>
    </row>
    <row r="37" spans="1:57" ht="12.75" thickBot="1">
      <c r="A37" s="13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5"/>
      <c r="AD37" s="13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</row>
    <row r="38" spans="1:29" ht="12">
      <c r="A38" s="1" t="s">
        <v>24</v>
      </c>
      <c r="AC38" s="5"/>
    </row>
    <row r="39" ht="12">
      <c r="A39" s="1" t="s">
        <v>25</v>
      </c>
    </row>
    <row r="40" spans="1:28" ht="12">
      <c r="A40" s="1" t="s">
        <v>26</v>
      </c>
      <c r="AB40" s="20"/>
    </row>
    <row r="41" spans="1:28" ht="12">
      <c r="A41" s="1" t="s">
        <v>27</v>
      </c>
      <c r="AB41" s="20"/>
    </row>
    <row r="42" spans="1:28" ht="12">
      <c r="A42" s="1" t="s">
        <v>28</v>
      </c>
      <c r="AB42" s="20"/>
    </row>
    <row r="43" spans="1:28" ht="12">
      <c r="A43" s="1" t="s">
        <v>29</v>
      </c>
      <c r="AB43" s="20"/>
    </row>
    <row r="44" spans="1:28" ht="12">
      <c r="A44" s="1" t="s">
        <v>30</v>
      </c>
      <c r="AB44" s="20"/>
    </row>
    <row r="45" spans="1:28" ht="12">
      <c r="A45" s="1" t="s">
        <v>31</v>
      </c>
      <c r="AB45" s="20"/>
    </row>
    <row r="46" spans="1:28" ht="12">
      <c r="A46" s="1" t="s">
        <v>32</v>
      </c>
      <c r="AB46" s="20"/>
    </row>
    <row r="47" spans="1:28" ht="12">
      <c r="A47" s="1" t="s">
        <v>33</v>
      </c>
      <c r="AB47" s="20"/>
    </row>
    <row r="48" spans="1:28" ht="12">
      <c r="A48" s="1" t="s">
        <v>34</v>
      </c>
      <c r="AB48" s="20"/>
    </row>
    <row r="49" spans="1:28" ht="12">
      <c r="A49" s="1" t="s">
        <v>35</v>
      </c>
      <c r="AB49" s="20"/>
    </row>
    <row r="50" spans="1:28" ht="12">
      <c r="A50" s="1" t="s">
        <v>36</v>
      </c>
      <c r="AB50" s="20"/>
    </row>
    <row r="51" spans="1:28" ht="12">
      <c r="A51" s="1" t="s">
        <v>37</v>
      </c>
      <c r="AB51" s="20"/>
    </row>
    <row r="52" spans="1:28" ht="12">
      <c r="A52" s="1" t="s">
        <v>38</v>
      </c>
      <c r="AB52" s="20"/>
    </row>
    <row r="53" spans="1:28" ht="12">
      <c r="A53" s="1" t="s">
        <v>39</v>
      </c>
      <c r="AB53" s="20"/>
    </row>
    <row r="54" spans="1:28" ht="12">
      <c r="A54" s="1" t="s">
        <v>40</v>
      </c>
      <c r="AB54" s="20"/>
    </row>
    <row r="55" spans="1:28" ht="12">
      <c r="A55" s="1" t="s">
        <v>41</v>
      </c>
      <c r="AB55" s="20"/>
    </row>
    <row r="56" spans="1:28" ht="12">
      <c r="A56" s="1" t="s">
        <v>42</v>
      </c>
      <c r="AB56" s="20"/>
    </row>
    <row r="57" spans="1:28" ht="12">
      <c r="A57" s="1" t="s">
        <v>56</v>
      </c>
      <c r="F57" s="11"/>
      <c r="AB57" s="20"/>
    </row>
    <row r="58" spans="1:30" ht="12">
      <c r="A58" s="14" t="s">
        <v>81</v>
      </c>
      <c r="AB58" s="20"/>
      <c r="AD58" s="9"/>
    </row>
    <row r="59" spans="1:30" ht="12">
      <c r="A59" s="14" t="s">
        <v>84</v>
      </c>
      <c r="AD59" s="9"/>
    </row>
    <row r="60" ht="12">
      <c r="A60" s="2" t="s">
        <v>87</v>
      </c>
    </row>
    <row r="61" ht="12">
      <c r="A61" s="14" t="s">
        <v>91</v>
      </c>
    </row>
    <row r="62" spans="1:30" ht="12">
      <c r="A62" s="15"/>
      <c r="AD62" s="9"/>
    </row>
    <row r="63" spans="1:72" ht="12">
      <c r="A63" s="15" t="s">
        <v>89</v>
      </c>
      <c r="BT63" s="1" t="s">
        <v>44</v>
      </c>
    </row>
    <row r="64" ht="12">
      <c r="BT64" s="1" t="s">
        <v>40</v>
      </c>
    </row>
    <row r="65" ht="12">
      <c r="BT65" s="1" t="s">
        <v>45</v>
      </c>
    </row>
    <row r="66" ht="12">
      <c r="BT66" s="1" t="s">
        <v>46</v>
      </c>
    </row>
    <row r="67" spans="72:74" ht="12">
      <c r="BT67" s="1" t="s">
        <v>47</v>
      </c>
      <c r="BV67" s="11">
        <v>86998550</v>
      </c>
    </row>
    <row r="68" spans="14:74" ht="12">
      <c r="N68" s="20"/>
      <c r="BT68" s="1" t="s">
        <v>48</v>
      </c>
      <c r="BV68" s="11">
        <v>13497292</v>
      </c>
    </row>
    <row r="69" spans="14:74" ht="12">
      <c r="N69" s="20"/>
      <c r="BT69" s="1" t="s">
        <v>49</v>
      </c>
      <c r="BV69" s="11">
        <v>60717345</v>
      </c>
    </row>
    <row r="70" spans="14:74" ht="12">
      <c r="N70" s="20"/>
      <c r="BT70" s="1" t="s">
        <v>50</v>
      </c>
      <c r="BV70" s="11">
        <v>104341900</v>
      </c>
    </row>
    <row r="71" spans="14:74" ht="12">
      <c r="N71" s="20"/>
      <c r="BT71" s="1" t="s">
        <v>51</v>
      </c>
      <c r="BV71" s="11">
        <v>44279007</v>
      </c>
    </row>
    <row r="72" spans="14:74" ht="12">
      <c r="N72" s="20"/>
      <c r="BT72" s="1" t="s">
        <v>52</v>
      </c>
      <c r="BV72" s="11">
        <v>27333580</v>
      </c>
    </row>
    <row r="73" spans="14:74" ht="12">
      <c r="N73" s="20"/>
      <c r="BT73" s="1" t="s">
        <v>53</v>
      </c>
      <c r="BV73" s="11">
        <v>23622006</v>
      </c>
    </row>
    <row r="74" spans="14:74" ht="12">
      <c r="N74" s="20"/>
      <c r="BT74" s="1" t="s">
        <v>54</v>
      </c>
      <c r="BV74" s="11">
        <v>54215928</v>
      </c>
    </row>
    <row r="75" ht="12">
      <c r="N75" s="20"/>
    </row>
    <row r="76" ht="12">
      <c r="N76" s="20"/>
    </row>
    <row r="77" ht="12">
      <c r="N77" s="20"/>
    </row>
    <row r="78" ht="12">
      <c r="N78" s="20"/>
    </row>
    <row r="79" ht="12">
      <c r="N79" s="20"/>
    </row>
    <row r="80" ht="12">
      <c r="N80" s="20"/>
    </row>
    <row r="81" ht="12">
      <c r="N81" s="20"/>
    </row>
    <row r="82" ht="12">
      <c r="N82" s="20"/>
    </row>
    <row r="83" ht="12">
      <c r="N83" s="20"/>
    </row>
    <row r="84" ht="12">
      <c r="N84" s="20"/>
    </row>
    <row r="85" ht="12">
      <c r="N85" s="20"/>
    </row>
    <row r="86" ht="12">
      <c r="N86" s="20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V93"/>
  <sheetViews>
    <sheetView zoomScalePageLayoutView="0" workbookViewId="0" topLeftCell="A1">
      <pane xSplit="1" ySplit="13" topLeftCell="B39" activePane="bottomRight" state="frozen"/>
      <selection pane="topLeft" activeCell="E32" sqref="E32"/>
      <selection pane="topRight" activeCell="E32" sqref="E32"/>
      <selection pane="bottomLeft" activeCell="E32" sqref="E32"/>
      <selection pane="bottomRight" activeCell="D73" sqref="D73"/>
    </sheetView>
  </sheetViews>
  <sheetFormatPr defaultColWidth="9.625" defaultRowHeight="12.75"/>
  <cols>
    <col min="1" max="1" width="7.625" style="2" customWidth="1"/>
    <col min="2" max="13" width="12.625" style="2" customWidth="1"/>
    <col min="14" max="14" width="14.625" style="2" customWidth="1"/>
    <col min="15" max="15" width="0.6171875" style="2" customWidth="1"/>
    <col min="16" max="21" width="14.625" style="2" customWidth="1"/>
    <col min="22" max="25" width="12.625" style="2" customWidth="1"/>
    <col min="26" max="26" width="14.625" style="2" customWidth="1"/>
    <col min="27" max="27" width="12.625" style="2" customWidth="1"/>
    <col min="28" max="28" width="14.625" style="2" customWidth="1"/>
    <col min="29" max="29" width="9.625" style="2" customWidth="1"/>
    <col min="30" max="30" width="6.625" style="2" customWidth="1"/>
    <col min="31" max="43" width="12.625" style="2" customWidth="1"/>
    <col min="44" max="44" width="0.6171875" style="2" customWidth="1"/>
    <col min="45" max="57" width="12.625" style="2" customWidth="1"/>
    <col min="58" max="16384" width="9.625" style="2" customWidth="1"/>
  </cols>
  <sheetData>
    <row r="1" spans="1:30" ht="12">
      <c r="A1" s="1" t="s">
        <v>0</v>
      </c>
      <c r="AD1" s="1" t="s">
        <v>1</v>
      </c>
    </row>
    <row r="2" spans="1:30" ht="12">
      <c r="A2" s="1" t="s">
        <v>2</v>
      </c>
      <c r="AD2" s="1" t="s">
        <v>3</v>
      </c>
    </row>
    <row r="3" spans="1:30" ht="12">
      <c r="A3" s="1" t="s">
        <v>57</v>
      </c>
      <c r="AD3" s="3" t="str">
        <f>A3</f>
        <v>TERRITORIO: PROVINCIA DI FORLI'-CESENA.</v>
      </c>
    </row>
    <row r="4" spans="1:30" ht="12">
      <c r="A4" s="4" t="s">
        <v>88</v>
      </c>
      <c r="AC4" s="5"/>
      <c r="AD4" s="3" t="str">
        <f>A4</f>
        <v>PERIODO: 1995 - 2015.</v>
      </c>
    </row>
    <row r="5" spans="1:30" ht="12.75" thickBot="1">
      <c r="A5" s="1"/>
      <c r="AC5" s="5"/>
      <c r="AD5" s="3"/>
    </row>
    <row r="6" spans="1:57" ht="12.75" thickTop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5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2:48" ht="12">
      <c r="B7" s="1" t="s">
        <v>5</v>
      </c>
      <c r="C7" s="1"/>
      <c r="D7" s="1"/>
      <c r="E7" s="1"/>
      <c r="P7" s="1" t="s">
        <v>6</v>
      </c>
      <c r="Q7" s="1"/>
      <c r="R7" s="1"/>
      <c r="S7" s="1"/>
      <c r="AC7" s="5"/>
      <c r="AE7" s="1" t="s">
        <v>5</v>
      </c>
      <c r="AF7" s="1"/>
      <c r="AG7" s="1"/>
      <c r="AH7" s="1"/>
      <c r="AS7" s="1" t="s">
        <v>6</v>
      </c>
      <c r="AT7" s="1"/>
      <c r="AU7" s="1"/>
      <c r="AV7" s="1"/>
    </row>
    <row r="8" spans="2:57" ht="12"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9"/>
      <c r="O8" s="1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9"/>
      <c r="AC8" s="5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9"/>
      <c r="AR8" s="1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9"/>
    </row>
    <row r="9" spans="3:54" ht="12">
      <c r="C9" s="1" t="s">
        <v>7</v>
      </c>
      <c r="D9" s="1" t="s">
        <v>7</v>
      </c>
      <c r="E9" s="1" t="s">
        <v>7</v>
      </c>
      <c r="F9" s="1" t="s">
        <v>7</v>
      </c>
      <c r="G9" s="1" t="s">
        <v>7</v>
      </c>
      <c r="J9" s="1" t="s">
        <v>7</v>
      </c>
      <c r="K9" s="1" t="s">
        <v>7</v>
      </c>
      <c r="Q9" s="1" t="s">
        <v>7</v>
      </c>
      <c r="R9" s="1" t="s">
        <v>7</v>
      </c>
      <c r="S9" s="1" t="s">
        <v>7</v>
      </c>
      <c r="T9" s="1" t="s">
        <v>7</v>
      </c>
      <c r="U9" s="1" t="s">
        <v>7</v>
      </c>
      <c r="X9" s="1" t="s">
        <v>7</v>
      </c>
      <c r="Y9" s="1" t="s">
        <v>7</v>
      </c>
      <c r="AC9" s="5"/>
      <c r="AF9" s="1" t="s">
        <v>7</v>
      </c>
      <c r="AG9" s="1" t="s">
        <v>7</v>
      </c>
      <c r="AH9" s="1" t="s">
        <v>7</v>
      </c>
      <c r="AI9" s="1" t="s">
        <v>7</v>
      </c>
      <c r="AJ9" s="1" t="s">
        <v>7</v>
      </c>
      <c r="AM9" s="1" t="s">
        <v>7</v>
      </c>
      <c r="AN9" s="1" t="s">
        <v>7</v>
      </c>
      <c r="AT9" s="1" t="s">
        <v>7</v>
      </c>
      <c r="AU9" s="1" t="s">
        <v>7</v>
      </c>
      <c r="AV9" s="1" t="s">
        <v>7</v>
      </c>
      <c r="AW9" s="1" t="s">
        <v>7</v>
      </c>
      <c r="AX9" s="1" t="s">
        <v>7</v>
      </c>
      <c r="BA9" s="1" t="s">
        <v>7</v>
      </c>
      <c r="BB9" s="1" t="s">
        <v>7</v>
      </c>
    </row>
    <row r="10" spans="3:56" ht="12">
      <c r="C10" s="1" t="s">
        <v>83</v>
      </c>
      <c r="D10" s="1" t="s">
        <v>83</v>
      </c>
      <c r="E10" s="1" t="s">
        <v>83</v>
      </c>
      <c r="F10" s="1" t="s">
        <v>8</v>
      </c>
      <c r="G10" s="1" t="s">
        <v>9</v>
      </c>
      <c r="J10" s="1" t="s">
        <v>10</v>
      </c>
      <c r="K10" s="1" t="s">
        <v>10</v>
      </c>
      <c r="M10" s="1" t="s">
        <v>11</v>
      </c>
      <c r="Q10" s="1" t="s">
        <v>83</v>
      </c>
      <c r="R10" s="1" t="s">
        <v>83</v>
      </c>
      <c r="S10" s="1" t="s">
        <v>83</v>
      </c>
      <c r="T10" s="1" t="s">
        <v>8</v>
      </c>
      <c r="U10" s="1" t="s">
        <v>9</v>
      </c>
      <c r="X10" s="1" t="s">
        <v>10</v>
      </c>
      <c r="Y10" s="1" t="s">
        <v>10</v>
      </c>
      <c r="AA10" s="1" t="s">
        <v>11</v>
      </c>
      <c r="AC10" s="5"/>
      <c r="AF10" s="1" t="s">
        <v>83</v>
      </c>
      <c r="AG10" s="1" t="s">
        <v>83</v>
      </c>
      <c r="AH10" s="1" t="s">
        <v>83</v>
      </c>
      <c r="AI10" s="1" t="s">
        <v>8</v>
      </c>
      <c r="AJ10" s="1" t="s">
        <v>9</v>
      </c>
      <c r="AM10" s="1" t="s">
        <v>10</v>
      </c>
      <c r="AN10" s="1" t="s">
        <v>10</v>
      </c>
      <c r="AP10" s="1" t="s">
        <v>11</v>
      </c>
      <c r="AT10" s="1" t="s">
        <v>83</v>
      </c>
      <c r="AU10" s="1" t="s">
        <v>83</v>
      </c>
      <c r="AV10" s="1" t="s">
        <v>83</v>
      </c>
      <c r="AW10" s="1" t="s">
        <v>8</v>
      </c>
      <c r="AX10" s="1" t="s">
        <v>9</v>
      </c>
      <c r="BA10" s="1" t="s">
        <v>10</v>
      </c>
      <c r="BB10" s="1" t="s">
        <v>10</v>
      </c>
      <c r="BD10" s="1" t="s">
        <v>11</v>
      </c>
    </row>
    <row r="11" spans="3:56" ht="12">
      <c r="C11" s="16">
        <v>17</v>
      </c>
      <c r="D11" s="16">
        <v>18</v>
      </c>
      <c r="E11" s="16">
        <v>19</v>
      </c>
      <c r="F11" s="16">
        <v>28</v>
      </c>
      <c r="G11" s="1" t="s">
        <v>12</v>
      </c>
      <c r="J11" s="1" t="s">
        <v>13</v>
      </c>
      <c r="K11" s="1" t="s">
        <v>58</v>
      </c>
      <c r="M11" s="1" t="s">
        <v>15</v>
      </c>
      <c r="Q11" s="16">
        <v>17</v>
      </c>
      <c r="R11" s="16">
        <v>18</v>
      </c>
      <c r="S11" s="16">
        <v>19</v>
      </c>
      <c r="T11" s="16">
        <v>28</v>
      </c>
      <c r="U11" s="1" t="s">
        <v>12</v>
      </c>
      <c r="X11" s="1" t="s">
        <v>13</v>
      </c>
      <c r="Y11" s="1" t="s">
        <v>58</v>
      </c>
      <c r="AA11" s="1" t="s">
        <v>15</v>
      </c>
      <c r="AC11" s="5"/>
      <c r="AF11" s="16">
        <v>17</v>
      </c>
      <c r="AG11" s="16">
        <v>18</v>
      </c>
      <c r="AH11" s="16">
        <v>19</v>
      </c>
      <c r="AI11" s="16">
        <v>28</v>
      </c>
      <c r="AJ11" s="1" t="s">
        <v>12</v>
      </c>
      <c r="AM11" s="1" t="s">
        <v>13</v>
      </c>
      <c r="AN11" s="1" t="s">
        <v>58</v>
      </c>
      <c r="AP11" s="1" t="s">
        <v>15</v>
      </c>
      <c r="AT11" s="16">
        <v>17</v>
      </c>
      <c r="AU11" s="16">
        <v>18</v>
      </c>
      <c r="AV11" s="16">
        <v>19</v>
      </c>
      <c r="AW11" s="16">
        <v>28</v>
      </c>
      <c r="AX11" s="1" t="s">
        <v>12</v>
      </c>
      <c r="BA11" s="1" t="s">
        <v>13</v>
      </c>
      <c r="BB11" s="1" t="s">
        <v>58</v>
      </c>
      <c r="BD11" s="1" t="s">
        <v>15</v>
      </c>
    </row>
    <row r="12" spans="1:57" ht="12">
      <c r="A12" s="7" t="s">
        <v>16</v>
      </c>
      <c r="B12" s="1" t="s">
        <v>9</v>
      </c>
      <c r="C12" s="7" t="s">
        <v>78</v>
      </c>
      <c r="D12" s="7" t="s">
        <v>85</v>
      </c>
      <c r="E12" s="7" t="s">
        <v>90</v>
      </c>
      <c r="F12" s="7" t="s">
        <v>85</v>
      </c>
      <c r="G12" s="17" t="s">
        <v>82</v>
      </c>
      <c r="H12" s="1" t="s">
        <v>18</v>
      </c>
      <c r="I12" s="1" t="s">
        <v>10</v>
      </c>
      <c r="J12" s="1" t="s">
        <v>19</v>
      </c>
      <c r="K12" s="1" t="s">
        <v>20</v>
      </c>
      <c r="L12" s="1" t="s">
        <v>21</v>
      </c>
      <c r="M12" s="1" t="s">
        <v>22</v>
      </c>
      <c r="N12" s="1" t="s">
        <v>23</v>
      </c>
      <c r="O12" s="1"/>
      <c r="P12" s="1" t="s">
        <v>9</v>
      </c>
      <c r="Q12" s="7" t="s">
        <v>78</v>
      </c>
      <c r="R12" s="7" t="s">
        <v>85</v>
      </c>
      <c r="S12" s="7" t="s">
        <v>90</v>
      </c>
      <c r="T12" s="7" t="s">
        <v>17</v>
      </c>
      <c r="U12" s="17" t="s">
        <v>82</v>
      </c>
      <c r="V12" s="1" t="s">
        <v>18</v>
      </c>
      <c r="W12" s="1" t="s">
        <v>10</v>
      </c>
      <c r="X12" s="1" t="s">
        <v>19</v>
      </c>
      <c r="Y12" s="1" t="s">
        <v>20</v>
      </c>
      <c r="Z12" s="1" t="s">
        <v>21</v>
      </c>
      <c r="AA12" s="1" t="s">
        <v>22</v>
      </c>
      <c r="AB12" s="1" t="s">
        <v>23</v>
      </c>
      <c r="AC12" s="5"/>
      <c r="AD12" s="1" t="s">
        <v>16</v>
      </c>
      <c r="AE12" s="1" t="s">
        <v>9</v>
      </c>
      <c r="AF12" s="7" t="s">
        <v>78</v>
      </c>
      <c r="AG12" s="7" t="s">
        <v>85</v>
      </c>
      <c r="AH12" s="7" t="s">
        <v>90</v>
      </c>
      <c r="AI12" s="7" t="s">
        <v>17</v>
      </c>
      <c r="AJ12" s="17" t="s">
        <v>82</v>
      </c>
      <c r="AK12" s="1" t="s">
        <v>18</v>
      </c>
      <c r="AL12" s="1" t="s">
        <v>10</v>
      </c>
      <c r="AM12" s="1" t="s">
        <v>19</v>
      </c>
      <c r="AN12" s="1" t="s">
        <v>20</v>
      </c>
      <c r="AO12" s="1" t="s">
        <v>21</v>
      </c>
      <c r="AP12" s="1" t="s">
        <v>22</v>
      </c>
      <c r="AQ12" s="1" t="s">
        <v>23</v>
      </c>
      <c r="AR12" s="1"/>
      <c r="AS12" s="1" t="s">
        <v>9</v>
      </c>
      <c r="AT12" s="7" t="s">
        <v>78</v>
      </c>
      <c r="AU12" s="7" t="s">
        <v>85</v>
      </c>
      <c r="AV12" s="7" t="s">
        <v>90</v>
      </c>
      <c r="AW12" s="7" t="s">
        <v>17</v>
      </c>
      <c r="AX12" s="17" t="s">
        <v>82</v>
      </c>
      <c r="AY12" s="1" t="s">
        <v>18</v>
      </c>
      <c r="AZ12" s="1" t="s">
        <v>10</v>
      </c>
      <c r="BA12" s="1" t="s">
        <v>19</v>
      </c>
      <c r="BB12" s="1" t="s">
        <v>20</v>
      </c>
      <c r="BC12" s="1" t="s">
        <v>21</v>
      </c>
      <c r="BD12" s="1" t="s">
        <v>22</v>
      </c>
      <c r="BE12" s="1" t="s">
        <v>23</v>
      </c>
    </row>
    <row r="13" spans="1:57" ht="12.75" thickBo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5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</row>
    <row r="14" spans="1:57" ht="12">
      <c r="A14" s="9">
        <v>1995</v>
      </c>
      <c r="B14" s="10">
        <v>590884244</v>
      </c>
      <c r="C14" s="10">
        <v>448359294</v>
      </c>
      <c r="D14" s="10"/>
      <c r="E14" s="10"/>
      <c r="F14" s="10">
        <v>556859964</v>
      </c>
      <c r="G14" s="11">
        <f aca="true" t="shared" si="0" ref="G14:G34">B14-F14</f>
        <v>34024280</v>
      </c>
      <c r="H14" s="10">
        <v>51445032</v>
      </c>
      <c r="I14" s="10">
        <v>55065830</v>
      </c>
      <c r="J14" s="10">
        <v>23980735</v>
      </c>
      <c r="K14" s="11">
        <f aca="true" t="shared" si="1" ref="K14:K30">I14-J14</f>
        <v>31085095</v>
      </c>
      <c r="L14" s="10">
        <v>117144426</v>
      </c>
      <c r="M14" s="10">
        <v>4603432</v>
      </c>
      <c r="N14" s="11">
        <f aca="true" t="shared" si="2" ref="N14:N32">B14+H14+I14+L14+M14</f>
        <v>819142964</v>
      </c>
      <c r="O14" s="11"/>
      <c r="P14" s="10">
        <v>1254992284</v>
      </c>
      <c r="Q14" s="10">
        <v>949866986</v>
      </c>
      <c r="R14" s="10"/>
      <c r="S14" s="10"/>
      <c r="T14" s="10">
        <v>1156349369</v>
      </c>
      <c r="U14" s="11">
        <f aca="true" t="shared" si="3" ref="U14:U34">P14-T14</f>
        <v>98642915</v>
      </c>
      <c r="V14" s="10">
        <v>47268817</v>
      </c>
      <c r="W14" s="10">
        <v>91891411</v>
      </c>
      <c r="X14" s="10">
        <v>65888324</v>
      </c>
      <c r="Y14" s="11">
        <f aca="true" t="shared" si="4" ref="Y14:Y30">W14-X14</f>
        <v>26003087</v>
      </c>
      <c r="Z14" s="10">
        <v>197754675</v>
      </c>
      <c r="AA14" s="10">
        <v>18045944</v>
      </c>
      <c r="AB14" s="11">
        <f aca="true" t="shared" si="5" ref="AB14:AB32">P14+V14+W14+Z14+AA14</f>
        <v>1609953131</v>
      </c>
      <c r="AC14" s="5"/>
      <c r="AD14" s="9">
        <v>1995</v>
      </c>
      <c r="AE14" s="12">
        <f aca="true" t="shared" si="6" ref="AE14:AE34">B14*100/$N14</f>
        <v>72.13444660680746</v>
      </c>
      <c r="AF14" s="12"/>
      <c r="AG14" s="12"/>
      <c r="AH14" s="12"/>
      <c r="AI14" s="12">
        <f aca="true" t="shared" si="7" ref="AI14:AI35">F14*100/$N14</f>
        <v>67.98080292123464</v>
      </c>
      <c r="AJ14" s="12">
        <f aca="true" t="shared" si="8" ref="AJ14:AJ29">G14*100/$N14</f>
        <v>4.153643685572815</v>
      </c>
      <c r="AK14" s="12">
        <f aca="true" t="shared" si="9" ref="AK14:AK29">H14*100/$N14</f>
        <v>6.280348395936414</v>
      </c>
      <c r="AL14" s="12">
        <f aca="true" t="shared" si="10" ref="AL14:AL29">I14*100/$N14</f>
        <v>6.72237111469592</v>
      </c>
      <c r="AM14" s="12">
        <f aca="true" t="shared" si="11" ref="AM14:AM29">J14*100/$N14</f>
        <v>2.9275396425183726</v>
      </c>
      <c r="AN14" s="12">
        <f aca="true" t="shared" si="12" ref="AN14:AN29">K14*100/$N14</f>
        <v>3.7948314721775476</v>
      </c>
      <c r="AO14" s="12">
        <f aca="true" t="shared" si="13" ref="AO14:AO29">L14*100/$N14</f>
        <v>14.300852372333873</v>
      </c>
      <c r="AP14" s="12">
        <f aca="true" t="shared" si="14" ref="AP14:AP29">M14*100/$N14</f>
        <v>0.5619815102263395</v>
      </c>
      <c r="AQ14" s="12">
        <f aca="true" t="shared" si="15" ref="AQ14:AQ29">N14*100/$N14</f>
        <v>100</v>
      </c>
      <c r="AR14" s="12"/>
      <c r="AS14" s="12">
        <f aca="true" t="shared" si="16" ref="AS14:AS34">P14*100/$AB14</f>
        <v>77.95210058198893</v>
      </c>
      <c r="AT14" s="12"/>
      <c r="AU14" s="12"/>
      <c r="AV14" s="12"/>
      <c r="AW14" s="12">
        <f aca="true" t="shared" si="17" ref="AW14:AW35">T14*100/$AB14</f>
        <v>71.82503308538863</v>
      </c>
      <c r="AX14" s="12">
        <f aca="true" t="shared" si="18" ref="AX14:AX29">U14*100/$AB14</f>
        <v>6.12706749660031</v>
      </c>
      <c r="AY14" s="12">
        <f aca="true" t="shared" si="19" ref="AY14:AY29">V14*100/$AB14</f>
        <v>2.9360368379568684</v>
      </c>
      <c r="AZ14" s="12">
        <f aca="true" t="shared" si="20" ref="AZ14:AZ29">W14*100/$AB14</f>
        <v>5.707707213993424</v>
      </c>
      <c r="BA14" s="12">
        <f aca="true" t="shared" si="21" ref="BA14:BA29">X14*100/$AB14</f>
        <v>4.092561623770648</v>
      </c>
      <c r="BB14" s="12">
        <f aca="true" t="shared" si="22" ref="BB14:BB29">Y14*100/$AB14</f>
        <v>1.6151455902227752</v>
      </c>
      <c r="BC14" s="12">
        <f aca="true" t="shared" si="23" ref="BC14:BC29">Z14*100/$AB14</f>
        <v>12.283256648419785</v>
      </c>
      <c r="BD14" s="12">
        <f aca="true" t="shared" si="24" ref="BD14:BD29">AA14*100/$AB14</f>
        <v>1.120898717640992</v>
      </c>
      <c r="BE14" s="12">
        <f aca="true" t="shared" si="25" ref="BE14:BE29">AB14*100/$AB14</f>
        <v>100</v>
      </c>
    </row>
    <row r="15" spans="1:57" ht="12">
      <c r="A15" s="9">
        <v>1996</v>
      </c>
      <c r="B15" s="10">
        <v>473656056</v>
      </c>
      <c r="C15" s="10">
        <v>371242143</v>
      </c>
      <c r="D15" s="10"/>
      <c r="E15" s="10"/>
      <c r="F15" s="10">
        <v>450093181</v>
      </c>
      <c r="G15" s="11">
        <f t="shared" si="0"/>
        <v>23562875</v>
      </c>
      <c r="H15" s="10">
        <v>46640842</v>
      </c>
      <c r="I15" s="10">
        <v>56993844</v>
      </c>
      <c r="J15" s="10">
        <v>22001863</v>
      </c>
      <c r="K15" s="11">
        <f t="shared" si="1"/>
        <v>34991981</v>
      </c>
      <c r="L15" s="10">
        <v>91591599</v>
      </c>
      <c r="M15" s="10">
        <v>4105992</v>
      </c>
      <c r="N15" s="11">
        <f t="shared" si="2"/>
        <v>672988333</v>
      </c>
      <c r="O15" s="10"/>
      <c r="P15" s="10">
        <v>1120673030</v>
      </c>
      <c r="Q15" s="10">
        <v>852885884</v>
      </c>
      <c r="R15" s="10"/>
      <c r="S15" s="10"/>
      <c r="T15" s="10">
        <v>1028560061</v>
      </c>
      <c r="U15" s="11">
        <f t="shared" si="3"/>
        <v>92112969</v>
      </c>
      <c r="V15" s="10">
        <v>45046564</v>
      </c>
      <c r="W15" s="10">
        <v>90940314</v>
      </c>
      <c r="X15" s="10">
        <v>59500258</v>
      </c>
      <c r="Y15" s="11">
        <f t="shared" si="4"/>
        <v>31440056</v>
      </c>
      <c r="Z15" s="10">
        <v>191280628</v>
      </c>
      <c r="AA15" s="10">
        <v>18757678</v>
      </c>
      <c r="AB15" s="11">
        <f t="shared" si="5"/>
        <v>1466698214</v>
      </c>
      <c r="AC15" s="5"/>
      <c r="AD15" s="9">
        <v>1996</v>
      </c>
      <c r="AE15" s="12">
        <f t="shared" si="6"/>
        <v>70.38102040916064</v>
      </c>
      <c r="AF15" s="12"/>
      <c r="AG15" s="12"/>
      <c r="AH15" s="12"/>
      <c r="AI15" s="12">
        <f t="shared" si="7"/>
        <v>66.87978957875931</v>
      </c>
      <c r="AJ15" s="12">
        <f t="shared" si="8"/>
        <v>3.501230830401335</v>
      </c>
      <c r="AK15" s="12">
        <f t="shared" si="9"/>
        <v>6.93040870293958</v>
      </c>
      <c r="AL15" s="12">
        <f t="shared" si="10"/>
        <v>8.46877147868773</v>
      </c>
      <c r="AM15" s="12">
        <f t="shared" si="11"/>
        <v>3.2692785180868804</v>
      </c>
      <c r="AN15" s="12">
        <f t="shared" si="12"/>
        <v>5.199492960600849</v>
      </c>
      <c r="AO15" s="12">
        <f t="shared" si="13"/>
        <v>13.609686009222392</v>
      </c>
      <c r="AP15" s="12">
        <f t="shared" si="14"/>
        <v>0.6101133999896547</v>
      </c>
      <c r="AQ15" s="12">
        <f t="shared" si="15"/>
        <v>100</v>
      </c>
      <c r="AR15" s="12"/>
      <c r="AS15" s="12">
        <f t="shared" si="16"/>
        <v>76.40788127393192</v>
      </c>
      <c r="AT15" s="12"/>
      <c r="AU15" s="12"/>
      <c r="AV15" s="12"/>
      <c r="AW15" s="12">
        <f t="shared" si="17"/>
        <v>70.12758665566903</v>
      </c>
      <c r="AX15" s="12">
        <f t="shared" si="18"/>
        <v>6.280294618262895</v>
      </c>
      <c r="AY15" s="12">
        <f t="shared" si="19"/>
        <v>3.0712905742994243</v>
      </c>
      <c r="AZ15" s="12">
        <f t="shared" si="20"/>
        <v>6.200342587994724</v>
      </c>
      <c r="BA15" s="12">
        <f t="shared" si="21"/>
        <v>4.056748513910715</v>
      </c>
      <c r="BB15" s="12">
        <f t="shared" si="22"/>
        <v>2.1435940740840094</v>
      </c>
      <c r="BC15" s="12">
        <f t="shared" si="23"/>
        <v>13.041580481531833</v>
      </c>
      <c r="BD15" s="12">
        <f t="shared" si="24"/>
        <v>1.2789050822420924</v>
      </c>
      <c r="BE15" s="12">
        <f t="shared" si="25"/>
        <v>100</v>
      </c>
    </row>
    <row r="16" spans="1:57" ht="12">
      <c r="A16" s="9">
        <v>1997</v>
      </c>
      <c r="B16" s="10">
        <v>519146589</v>
      </c>
      <c r="C16" s="10">
        <v>427619056</v>
      </c>
      <c r="D16" s="10"/>
      <c r="E16" s="10"/>
      <c r="F16" s="10">
        <v>502485845</v>
      </c>
      <c r="G16" s="11">
        <f t="shared" si="0"/>
        <v>16660744</v>
      </c>
      <c r="H16" s="10">
        <v>48876787</v>
      </c>
      <c r="I16" s="10">
        <v>59354944</v>
      </c>
      <c r="J16" s="10">
        <v>22207818</v>
      </c>
      <c r="K16" s="11">
        <f t="shared" si="1"/>
        <v>37147126</v>
      </c>
      <c r="L16" s="10">
        <v>75351203</v>
      </c>
      <c r="M16" s="10">
        <v>4985441</v>
      </c>
      <c r="N16" s="11">
        <f t="shared" si="2"/>
        <v>707714964</v>
      </c>
      <c r="O16" s="11"/>
      <c r="P16" s="10">
        <v>1117372346</v>
      </c>
      <c r="Q16" s="10">
        <v>825216620</v>
      </c>
      <c r="R16" s="10"/>
      <c r="S16" s="10"/>
      <c r="T16" s="10">
        <v>1021352184</v>
      </c>
      <c r="U16" s="11">
        <f t="shared" si="3"/>
        <v>96020162</v>
      </c>
      <c r="V16" s="10">
        <v>62927249</v>
      </c>
      <c r="W16" s="10">
        <v>106859099</v>
      </c>
      <c r="X16" s="10">
        <v>69513950</v>
      </c>
      <c r="Y16" s="11">
        <f t="shared" si="4"/>
        <v>37345149</v>
      </c>
      <c r="Z16" s="10">
        <v>178142531</v>
      </c>
      <c r="AA16" s="10">
        <v>15253713</v>
      </c>
      <c r="AB16" s="11">
        <f t="shared" si="5"/>
        <v>1480554938</v>
      </c>
      <c r="AC16" s="5"/>
      <c r="AD16" s="9">
        <v>1997</v>
      </c>
      <c r="AE16" s="12">
        <f t="shared" si="6"/>
        <v>73.35532176199682</v>
      </c>
      <c r="AF16" s="12"/>
      <c r="AG16" s="12"/>
      <c r="AH16" s="12"/>
      <c r="AI16" s="12">
        <f t="shared" si="7"/>
        <v>71.00116156368286</v>
      </c>
      <c r="AJ16" s="12">
        <f t="shared" si="8"/>
        <v>2.354160198313964</v>
      </c>
      <c r="AK16" s="12">
        <f t="shared" si="9"/>
        <v>6.906281410774296</v>
      </c>
      <c r="AL16" s="12">
        <f t="shared" si="10"/>
        <v>8.386843152860054</v>
      </c>
      <c r="AM16" s="12">
        <f t="shared" si="11"/>
        <v>3.1379607793625794</v>
      </c>
      <c r="AN16" s="12">
        <f t="shared" si="12"/>
        <v>5.248882373497475</v>
      </c>
      <c r="AO16" s="12">
        <f t="shared" si="13"/>
        <v>10.64711173748758</v>
      </c>
      <c r="AP16" s="12">
        <f t="shared" si="14"/>
        <v>0.7044419368812442</v>
      </c>
      <c r="AQ16" s="12">
        <f t="shared" si="15"/>
        <v>100</v>
      </c>
      <c r="AR16" s="12"/>
      <c r="AS16" s="12">
        <f t="shared" si="16"/>
        <v>75.4698334605129</v>
      </c>
      <c r="AT16" s="12"/>
      <c r="AU16" s="12"/>
      <c r="AV16" s="12"/>
      <c r="AW16" s="12">
        <f t="shared" si="17"/>
        <v>68.98441643642676</v>
      </c>
      <c r="AX16" s="12">
        <f t="shared" si="18"/>
        <v>6.48541702408614</v>
      </c>
      <c r="AY16" s="12">
        <f t="shared" si="19"/>
        <v>4.250247483893097</v>
      </c>
      <c r="AZ16" s="12">
        <f t="shared" si="20"/>
        <v>7.217503130572788</v>
      </c>
      <c r="BA16" s="12">
        <f t="shared" si="21"/>
        <v>4.695128037187365</v>
      </c>
      <c r="BB16" s="12">
        <f t="shared" si="22"/>
        <v>2.5223750933854237</v>
      </c>
      <c r="BC16" s="12">
        <f t="shared" si="23"/>
        <v>12.032145949318362</v>
      </c>
      <c r="BD16" s="12">
        <f t="shared" si="24"/>
        <v>1.0302699757028537</v>
      </c>
      <c r="BE16" s="12">
        <f t="shared" si="25"/>
        <v>100</v>
      </c>
    </row>
    <row r="17" spans="1:57" ht="12">
      <c r="A17" s="9">
        <v>1998</v>
      </c>
      <c r="B17" s="10">
        <v>590438736</v>
      </c>
      <c r="C17" s="10">
        <v>490276602</v>
      </c>
      <c r="D17" s="10"/>
      <c r="E17" s="10"/>
      <c r="F17" s="10">
        <v>564679483</v>
      </c>
      <c r="G17" s="11">
        <f t="shared" si="0"/>
        <v>25759253</v>
      </c>
      <c r="H17" s="10">
        <v>53862935</v>
      </c>
      <c r="I17" s="10">
        <v>65972146</v>
      </c>
      <c r="J17" s="10">
        <v>26931371</v>
      </c>
      <c r="K17" s="11">
        <f t="shared" si="1"/>
        <v>39040775</v>
      </c>
      <c r="L17" s="10">
        <v>98914065</v>
      </c>
      <c r="M17" s="10">
        <v>5272347</v>
      </c>
      <c r="N17" s="11">
        <f t="shared" si="2"/>
        <v>814460229</v>
      </c>
      <c r="O17" s="11"/>
      <c r="P17" s="10">
        <v>1281600371</v>
      </c>
      <c r="Q17" s="10">
        <v>955097799</v>
      </c>
      <c r="R17" s="10"/>
      <c r="S17" s="10"/>
      <c r="T17" s="10">
        <v>1169522535</v>
      </c>
      <c r="U17" s="11">
        <f t="shared" si="3"/>
        <v>112077836</v>
      </c>
      <c r="V17" s="10">
        <v>63750569</v>
      </c>
      <c r="W17" s="10">
        <v>132669850</v>
      </c>
      <c r="X17" s="10">
        <v>89914236</v>
      </c>
      <c r="Y17" s="11">
        <f t="shared" si="4"/>
        <v>42755614</v>
      </c>
      <c r="Z17" s="10">
        <v>146389479</v>
      </c>
      <c r="AA17" s="10">
        <v>17227186</v>
      </c>
      <c r="AB17" s="11">
        <f t="shared" si="5"/>
        <v>1641637455</v>
      </c>
      <c r="AC17" s="5"/>
      <c r="AD17" s="9">
        <v>1998</v>
      </c>
      <c r="AE17" s="12">
        <f t="shared" si="6"/>
        <v>72.49448345991613</v>
      </c>
      <c r="AF17" s="12"/>
      <c r="AG17" s="12"/>
      <c r="AH17" s="12"/>
      <c r="AI17" s="12">
        <f t="shared" si="7"/>
        <v>69.33174425144337</v>
      </c>
      <c r="AJ17" s="12">
        <f t="shared" si="8"/>
        <v>3.1627392084727566</v>
      </c>
      <c r="AK17" s="12">
        <f t="shared" si="9"/>
        <v>6.613329059189703</v>
      </c>
      <c r="AL17" s="12">
        <f t="shared" si="10"/>
        <v>8.100106506244149</v>
      </c>
      <c r="AM17" s="12">
        <f t="shared" si="11"/>
        <v>3.3066526812569506</v>
      </c>
      <c r="AN17" s="12">
        <f t="shared" si="12"/>
        <v>4.793453824987199</v>
      </c>
      <c r="AO17" s="12">
        <f t="shared" si="13"/>
        <v>12.144738500177889</v>
      </c>
      <c r="AP17" s="12">
        <f t="shared" si="14"/>
        <v>0.6473424744721329</v>
      </c>
      <c r="AQ17" s="12">
        <f t="shared" si="15"/>
        <v>100</v>
      </c>
      <c r="AR17" s="12"/>
      <c r="AS17" s="12">
        <f t="shared" si="16"/>
        <v>78.06841681740259</v>
      </c>
      <c r="AT17" s="12"/>
      <c r="AU17" s="12"/>
      <c r="AV17" s="12"/>
      <c r="AW17" s="12">
        <f t="shared" si="17"/>
        <v>71.24121903030046</v>
      </c>
      <c r="AX17" s="12">
        <f t="shared" si="18"/>
        <v>6.827197787102147</v>
      </c>
      <c r="AY17" s="12">
        <f t="shared" si="19"/>
        <v>3.8833524908823427</v>
      </c>
      <c r="AZ17" s="12">
        <f t="shared" si="20"/>
        <v>8.081555985209901</v>
      </c>
      <c r="BA17" s="12">
        <f t="shared" si="21"/>
        <v>5.477106758629603</v>
      </c>
      <c r="BB17" s="12">
        <f t="shared" si="22"/>
        <v>2.6044492265802988</v>
      </c>
      <c r="BC17" s="12">
        <f t="shared" si="23"/>
        <v>8.917284297707498</v>
      </c>
      <c r="BD17" s="12">
        <f t="shared" si="24"/>
        <v>1.04939040879766</v>
      </c>
      <c r="BE17" s="12">
        <f t="shared" si="25"/>
        <v>100</v>
      </c>
    </row>
    <row r="18" spans="1:57" ht="12">
      <c r="A18" s="9">
        <v>1999</v>
      </c>
      <c r="B18" s="10">
        <v>625915426</v>
      </c>
      <c r="C18" s="10">
        <v>527775418</v>
      </c>
      <c r="D18" s="10"/>
      <c r="E18" s="10"/>
      <c r="F18" s="10">
        <v>600247349</v>
      </c>
      <c r="G18" s="11">
        <f t="shared" si="0"/>
        <v>25668077</v>
      </c>
      <c r="H18" s="10">
        <v>50291905</v>
      </c>
      <c r="I18" s="10">
        <v>63271847</v>
      </c>
      <c r="J18" s="10">
        <v>21257857</v>
      </c>
      <c r="K18" s="11">
        <f t="shared" si="1"/>
        <v>42013990</v>
      </c>
      <c r="L18" s="10">
        <v>150102628</v>
      </c>
      <c r="M18" s="10">
        <v>3581506</v>
      </c>
      <c r="N18" s="11">
        <f t="shared" si="2"/>
        <v>893163312</v>
      </c>
      <c r="O18" s="11"/>
      <c r="P18" s="10">
        <v>1274442324</v>
      </c>
      <c r="Q18" s="10">
        <v>974270375</v>
      </c>
      <c r="R18" s="10"/>
      <c r="S18" s="10"/>
      <c r="T18" s="10">
        <v>1193008171</v>
      </c>
      <c r="U18" s="11">
        <f t="shared" si="3"/>
        <v>81434153</v>
      </c>
      <c r="V18" s="10">
        <v>64550417</v>
      </c>
      <c r="W18" s="10">
        <v>130431727</v>
      </c>
      <c r="X18" s="10">
        <v>95366457</v>
      </c>
      <c r="Y18" s="11">
        <f t="shared" si="4"/>
        <v>35065270</v>
      </c>
      <c r="Z18" s="10">
        <v>124730588</v>
      </c>
      <c r="AA18" s="10">
        <v>17466812</v>
      </c>
      <c r="AB18" s="11">
        <f t="shared" si="5"/>
        <v>1611621868</v>
      </c>
      <c r="AC18" s="5"/>
      <c r="AD18" s="9">
        <v>1999</v>
      </c>
      <c r="AE18" s="12">
        <f t="shared" si="6"/>
        <v>70.07849713379181</v>
      </c>
      <c r="AF18" s="12"/>
      <c r="AG18" s="12"/>
      <c r="AH18" s="12"/>
      <c r="AI18" s="12">
        <f t="shared" si="7"/>
        <v>67.20465797636793</v>
      </c>
      <c r="AJ18" s="12">
        <f t="shared" si="8"/>
        <v>2.8738391574238777</v>
      </c>
      <c r="AK18" s="12">
        <f t="shared" si="9"/>
        <v>5.63076251837805</v>
      </c>
      <c r="AL18" s="12">
        <f t="shared" si="10"/>
        <v>7.084017687461842</v>
      </c>
      <c r="AM18" s="12">
        <f t="shared" si="11"/>
        <v>2.38006383764227</v>
      </c>
      <c r="AN18" s="12">
        <f t="shared" si="12"/>
        <v>4.703953849819572</v>
      </c>
      <c r="AO18" s="12">
        <f t="shared" si="13"/>
        <v>16.80573149202528</v>
      </c>
      <c r="AP18" s="12">
        <f t="shared" si="14"/>
        <v>0.40099116834301857</v>
      </c>
      <c r="AQ18" s="12">
        <f t="shared" si="15"/>
        <v>100</v>
      </c>
      <c r="AR18" s="12"/>
      <c r="AS18" s="12">
        <f t="shared" si="16"/>
        <v>79.07824715617473</v>
      </c>
      <c r="AT18" s="12"/>
      <c r="AU18" s="12"/>
      <c r="AV18" s="12"/>
      <c r="AW18" s="12">
        <f t="shared" si="17"/>
        <v>74.02531540978073</v>
      </c>
      <c r="AX18" s="12">
        <f t="shared" si="18"/>
        <v>5.052931746394</v>
      </c>
      <c r="AY18" s="12">
        <f t="shared" si="19"/>
        <v>4.005307838128689</v>
      </c>
      <c r="AZ18" s="12">
        <f t="shared" si="20"/>
        <v>8.093196648036548</v>
      </c>
      <c r="BA18" s="12">
        <f t="shared" si="21"/>
        <v>5.91742138113008</v>
      </c>
      <c r="BB18" s="12">
        <f t="shared" si="22"/>
        <v>2.175775266906468</v>
      </c>
      <c r="BC18" s="12">
        <f t="shared" si="23"/>
        <v>7.739444994922345</v>
      </c>
      <c r="BD18" s="12">
        <f t="shared" si="24"/>
        <v>1.0838033627376915</v>
      </c>
      <c r="BE18" s="12">
        <f t="shared" si="25"/>
        <v>100</v>
      </c>
    </row>
    <row r="19" spans="1:57" ht="12">
      <c r="A19" s="9">
        <v>2000</v>
      </c>
      <c r="B19" s="10">
        <v>723552090</v>
      </c>
      <c r="C19" s="10">
        <v>606197384</v>
      </c>
      <c r="D19" s="10"/>
      <c r="E19" s="10"/>
      <c r="F19" s="10">
        <v>698349550</v>
      </c>
      <c r="G19" s="11">
        <f t="shared" si="0"/>
        <v>25202540</v>
      </c>
      <c r="H19" s="10">
        <v>62819862</v>
      </c>
      <c r="I19" s="10">
        <v>80705363</v>
      </c>
      <c r="J19" s="10">
        <v>32424679</v>
      </c>
      <c r="K19" s="11">
        <f t="shared" si="1"/>
        <v>48280684</v>
      </c>
      <c r="L19" s="10">
        <v>144294416</v>
      </c>
      <c r="M19" s="10">
        <v>3451503</v>
      </c>
      <c r="N19" s="11">
        <f t="shared" si="2"/>
        <v>1014823234</v>
      </c>
      <c r="O19" s="10"/>
      <c r="P19" s="10">
        <v>1416533250</v>
      </c>
      <c r="Q19" s="10">
        <v>1026387776</v>
      </c>
      <c r="R19" s="10"/>
      <c r="S19" s="10"/>
      <c r="T19" s="10">
        <v>1302253933</v>
      </c>
      <c r="U19" s="11">
        <f t="shared" si="3"/>
        <v>114279317</v>
      </c>
      <c r="V19" s="10">
        <v>67696584</v>
      </c>
      <c r="W19" s="10">
        <v>218571041</v>
      </c>
      <c r="X19" s="10">
        <v>173165098</v>
      </c>
      <c r="Y19" s="11">
        <f t="shared" si="4"/>
        <v>45405943</v>
      </c>
      <c r="Z19" s="10">
        <v>171563121</v>
      </c>
      <c r="AA19" s="10">
        <v>17907913</v>
      </c>
      <c r="AB19" s="11">
        <f t="shared" si="5"/>
        <v>1892271909</v>
      </c>
      <c r="AC19" s="5"/>
      <c r="AD19" s="9">
        <v>2000</v>
      </c>
      <c r="AE19" s="12">
        <f t="shared" si="6"/>
        <v>71.29833706586186</v>
      </c>
      <c r="AF19" s="12"/>
      <c r="AG19" s="12"/>
      <c r="AH19" s="12"/>
      <c r="AI19" s="12">
        <f t="shared" si="7"/>
        <v>68.81489569837736</v>
      </c>
      <c r="AJ19" s="12">
        <f t="shared" si="8"/>
        <v>2.4834413674844975</v>
      </c>
      <c r="AK19" s="12">
        <f t="shared" si="9"/>
        <v>6.190227016422448</v>
      </c>
      <c r="AL19" s="12">
        <f t="shared" si="10"/>
        <v>7.952652274415704</v>
      </c>
      <c r="AM19" s="12">
        <f t="shared" si="11"/>
        <v>3.1951060947033856</v>
      </c>
      <c r="AN19" s="12">
        <f t="shared" si="12"/>
        <v>4.757546179712318</v>
      </c>
      <c r="AO19" s="12">
        <f t="shared" si="13"/>
        <v>14.218674855447782</v>
      </c>
      <c r="AP19" s="12">
        <f t="shared" si="14"/>
        <v>0.3401087878522103</v>
      </c>
      <c r="AQ19" s="12">
        <f t="shared" si="15"/>
        <v>100</v>
      </c>
      <c r="AR19" s="12"/>
      <c r="AS19" s="12">
        <f t="shared" si="16"/>
        <v>74.85886374271595</v>
      </c>
      <c r="AT19" s="12"/>
      <c r="AU19" s="12"/>
      <c r="AV19" s="12"/>
      <c r="AW19" s="12">
        <f t="shared" si="17"/>
        <v>68.81959864257541</v>
      </c>
      <c r="AX19" s="12">
        <f t="shared" si="18"/>
        <v>6.039265100140532</v>
      </c>
      <c r="AY19" s="12">
        <f t="shared" si="19"/>
        <v>3.577529406742358</v>
      </c>
      <c r="AZ19" s="12">
        <f t="shared" si="20"/>
        <v>11.550720589384387</v>
      </c>
      <c r="BA19" s="12">
        <f t="shared" si="21"/>
        <v>9.151174161408534</v>
      </c>
      <c r="BB19" s="12">
        <f t="shared" si="22"/>
        <v>2.399546427975854</v>
      </c>
      <c r="BC19" s="12">
        <f t="shared" si="23"/>
        <v>9.066515239380431</v>
      </c>
      <c r="BD19" s="12">
        <f t="shared" si="24"/>
        <v>0.9463710217768708</v>
      </c>
      <c r="BE19" s="12">
        <f t="shared" si="25"/>
        <v>100</v>
      </c>
    </row>
    <row r="20" spans="1:57" ht="12">
      <c r="A20" s="9">
        <v>2001</v>
      </c>
      <c r="B20" s="10">
        <v>795922993</v>
      </c>
      <c r="C20" s="10">
        <v>669018023</v>
      </c>
      <c r="D20" s="10"/>
      <c r="E20" s="10"/>
      <c r="F20" s="10">
        <v>767932670</v>
      </c>
      <c r="G20" s="11">
        <f t="shared" si="0"/>
        <v>27990323</v>
      </c>
      <c r="H20" s="10">
        <v>84564672</v>
      </c>
      <c r="I20" s="10">
        <v>90200884</v>
      </c>
      <c r="J20" s="10">
        <v>25907812</v>
      </c>
      <c r="K20" s="11">
        <f t="shared" si="1"/>
        <v>64293072</v>
      </c>
      <c r="L20" s="10">
        <v>155542947</v>
      </c>
      <c r="M20" s="10">
        <v>3508053</v>
      </c>
      <c r="N20" s="11">
        <f t="shared" si="2"/>
        <v>1129739549</v>
      </c>
      <c r="O20" s="11"/>
      <c r="P20" s="10">
        <v>1569323181</v>
      </c>
      <c r="Q20" s="10">
        <v>1106333269</v>
      </c>
      <c r="R20" s="10"/>
      <c r="S20" s="10"/>
      <c r="T20" s="10">
        <v>1435336163</v>
      </c>
      <c r="U20" s="11">
        <f t="shared" si="3"/>
        <v>133987018</v>
      </c>
      <c r="V20" s="10">
        <v>75112142</v>
      </c>
      <c r="W20" s="10">
        <v>216852780</v>
      </c>
      <c r="X20" s="10">
        <v>167204264</v>
      </c>
      <c r="Y20" s="11">
        <f t="shared" si="4"/>
        <v>49648516</v>
      </c>
      <c r="Z20" s="10">
        <v>210108806</v>
      </c>
      <c r="AA20" s="10">
        <v>17757805</v>
      </c>
      <c r="AB20" s="11">
        <f t="shared" si="5"/>
        <v>2089154714</v>
      </c>
      <c r="AC20" s="5"/>
      <c r="AD20" s="9">
        <v>2001</v>
      </c>
      <c r="AE20" s="12">
        <f t="shared" si="6"/>
        <v>70.45190138775959</v>
      </c>
      <c r="AF20" s="12">
        <f aca="true" t="shared" si="26" ref="AF20:AH35">C20*100/$N20</f>
        <v>59.2187839747832</v>
      </c>
      <c r="AG20" s="12">
        <f t="shared" si="26"/>
        <v>0</v>
      </c>
      <c r="AH20" s="12">
        <f t="shared" si="26"/>
        <v>0</v>
      </c>
      <c r="AI20" s="12">
        <f t="shared" si="7"/>
        <v>67.9743105992654</v>
      </c>
      <c r="AJ20" s="12">
        <f t="shared" si="8"/>
        <v>2.477590788494207</v>
      </c>
      <c r="AK20" s="12">
        <f t="shared" si="9"/>
        <v>7.485324566609467</v>
      </c>
      <c r="AL20" s="12">
        <f t="shared" si="10"/>
        <v>7.984219378691504</v>
      </c>
      <c r="AM20" s="12">
        <f t="shared" si="11"/>
        <v>2.293255292596648</v>
      </c>
      <c r="AN20" s="12">
        <f t="shared" si="12"/>
        <v>5.690964086094856</v>
      </c>
      <c r="AO20" s="12">
        <f t="shared" si="13"/>
        <v>13.768035928075667</v>
      </c>
      <c r="AP20" s="12">
        <f t="shared" si="14"/>
        <v>0.3105187388637662</v>
      </c>
      <c r="AQ20" s="12">
        <f t="shared" si="15"/>
        <v>100</v>
      </c>
      <c r="AR20" s="12"/>
      <c r="AS20" s="12">
        <f t="shared" si="16"/>
        <v>75.1176143386382</v>
      </c>
      <c r="AT20" s="12">
        <f aca="true" t="shared" si="27" ref="AT20:AT35">Q20*100/$AB20</f>
        <v>52.95602386870425</v>
      </c>
      <c r="AU20" s="12">
        <f aca="true" t="shared" si="28" ref="AU20:AU36">R20*100/$AB20</f>
        <v>0</v>
      </c>
      <c r="AV20" s="12">
        <f aca="true" t="shared" si="29" ref="AV20:AV36">S20*100/$AB20</f>
        <v>0</v>
      </c>
      <c r="AW20" s="12">
        <f t="shared" si="17"/>
        <v>68.70415835559798</v>
      </c>
      <c r="AX20" s="12">
        <f t="shared" si="18"/>
        <v>6.41345598304023</v>
      </c>
      <c r="AY20" s="12">
        <f t="shared" si="19"/>
        <v>3.5953365012487053</v>
      </c>
      <c r="AZ20" s="12">
        <f t="shared" si="20"/>
        <v>10.379929190825836</v>
      </c>
      <c r="BA20" s="12">
        <f t="shared" si="21"/>
        <v>8.003440955306864</v>
      </c>
      <c r="BB20" s="12">
        <f t="shared" si="22"/>
        <v>2.3764882355189707</v>
      </c>
      <c r="BC20" s="12">
        <f t="shared" si="23"/>
        <v>10.057120451252516</v>
      </c>
      <c r="BD20" s="12">
        <f t="shared" si="24"/>
        <v>0.8499995180347376</v>
      </c>
      <c r="BE20" s="12">
        <f t="shared" si="25"/>
        <v>100</v>
      </c>
    </row>
    <row r="21" spans="1:57" ht="12">
      <c r="A21" s="9">
        <v>2002</v>
      </c>
      <c r="B21" s="10">
        <v>815799866</v>
      </c>
      <c r="C21" s="10">
        <v>679052613</v>
      </c>
      <c r="D21" s="10"/>
      <c r="E21" s="10"/>
      <c r="F21" s="10">
        <v>778906123</v>
      </c>
      <c r="G21" s="11">
        <f t="shared" si="0"/>
        <v>36893743</v>
      </c>
      <c r="H21" s="10">
        <v>100789378</v>
      </c>
      <c r="I21" s="10">
        <v>87525314</v>
      </c>
      <c r="J21" s="10">
        <v>29371548</v>
      </c>
      <c r="K21" s="11">
        <f t="shared" si="1"/>
        <v>58153766</v>
      </c>
      <c r="L21" s="10">
        <v>150231797</v>
      </c>
      <c r="M21" s="10">
        <v>2906331</v>
      </c>
      <c r="N21" s="11">
        <f t="shared" si="2"/>
        <v>1157252686</v>
      </c>
      <c r="O21" s="11"/>
      <c r="P21" s="10">
        <v>1564615240</v>
      </c>
      <c r="Q21" s="10">
        <v>1082351331</v>
      </c>
      <c r="R21" s="10"/>
      <c r="S21" s="10"/>
      <c r="T21" s="10">
        <v>1414799847</v>
      </c>
      <c r="U21" s="11">
        <f t="shared" si="3"/>
        <v>149815393</v>
      </c>
      <c r="V21" s="10">
        <v>63768720</v>
      </c>
      <c r="W21" s="10">
        <v>214537389</v>
      </c>
      <c r="X21" s="10">
        <v>162690204</v>
      </c>
      <c r="Y21" s="11">
        <f t="shared" si="4"/>
        <v>51847185</v>
      </c>
      <c r="Z21" s="10">
        <v>208438819</v>
      </c>
      <c r="AA21" s="10">
        <v>18799524</v>
      </c>
      <c r="AB21" s="11">
        <f t="shared" si="5"/>
        <v>2070159692</v>
      </c>
      <c r="AC21" s="5"/>
      <c r="AD21" s="9">
        <v>2002</v>
      </c>
      <c r="AE21" s="12">
        <f t="shared" si="6"/>
        <v>70.49453208182055</v>
      </c>
      <c r="AF21" s="12">
        <f t="shared" si="26"/>
        <v>58.67798979556657</v>
      </c>
      <c r="AG21" s="12">
        <f t="shared" si="26"/>
        <v>0</v>
      </c>
      <c r="AH21" s="12">
        <f t="shared" si="26"/>
        <v>0</v>
      </c>
      <c r="AI21" s="12">
        <f t="shared" si="7"/>
        <v>67.30648651093301</v>
      </c>
      <c r="AJ21" s="12">
        <f t="shared" si="8"/>
        <v>3.188045570887532</v>
      </c>
      <c r="AK21" s="12">
        <f t="shared" si="9"/>
        <v>8.709366521185158</v>
      </c>
      <c r="AL21" s="12">
        <f t="shared" si="10"/>
        <v>7.563198172607223</v>
      </c>
      <c r="AM21" s="12">
        <f t="shared" si="11"/>
        <v>2.538041030738208</v>
      </c>
      <c r="AN21" s="12">
        <f t="shared" si="12"/>
        <v>5.025157141869014</v>
      </c>
      <c r="AO21" s="12">
        <f t="shared" si="13"/>
        <v>12.981762653692385</v>
      </c>
      <c r="AP21" s="12">
        <f t="shared" si="14"/>
        <v>0.2511405706946875</v>
      </c>
      <c r="AQ21" s="12">
        <f t="shared" si="15"/>
        <v>100</v>
      </c>
      <c r="AR21" s="12"/>
      <c r="AS21" s="12">
        <f t="shared" si="16"/>
        <v>75.57944665072728</v>
      </c>
      <c r="AT21" s="12">
        <f t="shared" si="27"/>
        <v>52.28347045798822</v>
      </c>
      <c r="AU21" s="12">
        <f t="shared" si="28"/>
        <v>0</v>
      </c>
      <c r="AV21" s="12">
        <f t="shared" si="29"/>
        <v>0</v>
      </c>
      <c r="AW21" s="12">
        <f t="shared" si="17"/>
        <v>68.342546348835</v>
      </c>
      <c r="AX21" s="12">
        <f t="shared" si="18"/>
        <v>7.236900301892266</v>
      </c>
      <c r="AY21" s="12">
        <f t="shared" si="19"/>
        <v>3.080376854328202</v>
      </c>
      <c r="AZ21" s="12">
        <f t="shared" si="20"/>
        <v>10.363325584449646</v>
      </c>
      <c r="BA21" s="12">
        <f t="shared" si="21"/>
        <v>7.858823868936581</v>
      </c>
      <c r="BB21" s="12">
        <f t="shared" si="22"/>
        <v>2.504501715513066</v>
      </c>
      <c r="BC21" s="12">
        <f t="shared" si="23"/>
        <v>10.0687314029685</v>
      </c>
      <c r="BD21" s="12">
        <f t="shared" si="24"/>
        <v>0.9081195075263788</v>
      </c>
      <c r="BE21" s="12">
        <f t="shared" si="25"/>
        <v>100</v>
      </c>
    </row>
    <row r="22" spans="1:57" ht="12">
      <c r="A22" s="9">
        <v>2003</v>
      </c>
      <c r="B22" s="10">
        <v>813278792</v>
      </c>
      <c r="C22" s="10">
        <v>679561624</v>
      </c>
      <c r="D22" s="10"/>
      <c r="E22" s="10"/>
      <c r="F22" s="10">
        <v>776795971</v>
      </c>
      <c r="G22" s="11">
        <f t="shared" si="0"/>
        <v>36482821</v>
      </c>
      <c r="H22" s="10">
        <v>87115192</v>
      </c>
      <c r="I22" s="10">
        <v>84455909</v>
      </c>
      <c r="J22" s="10">
        <v>28725570</v>
      </c>
      <c r="K22" s="11">
        <f t="shared" si="1"/>
        <v>55730339</v>
      </c>
      <c r="L22" s="10">
        <v>187292336</v>
      </c>
      <c r="M22" s="10">
        <v>3533901</v>
      </c>
      <c r="N22" s="11">
        <f t="shared" si="2"/>
        <v>1175676130</v>
      </c>
      <c r="O22" s="11"/>
      <c r="P22" s="10">
        <v>1510888527</v>
      </c>
      <c r="Q22" s="10">
        <v>1053122037</v>
      </c>
      <c r="R22" s="10"/>
      <c r="S22" s="10"/>
      <c r="T22" s="10">
        <v>1359964548</v>
      </c>
      <c r="U22" s="11">
        <f t="shared" si="3"/>
        <v>150923979</v>
      </c>
      <c r="V22" s="10">
        <v>81119963</v>
      </c>
      <c r="W22" s="10">
        <v>176113309</v>
      </c>
      <c r="X22" s="10">
        <v>135377925</v>
      </c>
      <c r="Y22" s="11">
        <f t="shared" si="4"/>
        <v>40735384</v>
      </c>
      <c r="Z22" s="10">
        <v>197387718</v>
      </c>
      <c r="AA22" s="10">
        <v>25622172</v>
      </c>
      <c r="AB22" s="11">
        <f t="shared" si="5"/>
        <v>1991131689</v>
      </c>
      <c r="AC22" s="5"/>
      <c r="AD22" s="9">
        <v>2003</v>
      </c>
      <c r="AE22" s="12">
        <f t="shared" si="6"/>
        <v>69.17541074853668</v>
      </c>
      <c r="AF22" s="12">
        <f t="shared" si="26"/>
        <v>57.80177096901678</v>
      </c>
      <c r="AG22" s="12">
        <f t="shared" si="26"/>
        <v>0</v>
      </c>
      <c r="AH22" s="12">
        <f t="shared" si="26"/>
        <v>0</v>
      </c>
      <c r="AI22" s="12">
        <f t="shared" si="7"/>
        <v>66.07227544885171</v>
      </c>
      <c r="AJ22" s="12">
        <f t="shared" si="8"/>
        <v>3.1031352996849564</v>
      </c>
      <c r="AK22" s="12">
        <f t="shared" si="9"/>
        <v>7.409795076812523</v>
      </c>
      <c r="AL22" s="12">
        <f t="shared" si="10"/>
        <v>7.183603276865033</v>
      </c>
      <c r="AM22" s="12">
        <f t="shared" si="11"/>
        <v>2.443323400637555</v>
      </c>
      <c r="AN22" s="12">
        <f t="shared" si="12"/>
        <v>4.740279876227477</v>
      </c>
      <c r="AO22" s="12">
        <f t="shared" si="13"/>
        <v>15.930606331184082</v>
      </c>
      <c r="AP22" s="12">
        <f t="shared" si="14"/>
        <v>0.3005845666016882</v>
      </c>
      <c r="AQ22" s="12">
        <f t="shared" si="15"/>
        <v>100</v>
      </c>
      <c r="AR22" s="12"/>
      <c r="AS22" s="12">
        <f t="shared" si="16"/>
        <v>75.88089403362412</v>
      </c>
      <c r="AT22" s="12">
        <f t="shared" si="27"/>
        <v>52.890627115120964</v>
      </c>
      <c r="AU22" s="12">
        <f t="shared" si="28"/>
        <v>0</v>
      </c>
      <c r="AV22" s="12">
        <f t="shared" si="29"/>
        <v>0</v>
      </c>
      <c r="AW22" s="12">
        <f t="shared" si="17"/>
        <v>68.30108503184995</v>
      </c>
      <c r="AX22" s="12">
        <f t="shared" si="18"/>
        <v>7.579809001774167</v>
      </c>
      <c r="AY22" s="12">
        <f t="shared" si="19"/>
        <v>4.0740631796554165</v>
      </c>
      <c r="AZ22" s="12">
        <f t="shared" si="20"/>
        <v>8.844885045672134</v>
      </c>
      <c r="BA22" s="12">
        <f t="shared" si="21"/>
        <v>6.799044269542535</v>
      </c>
      <c r="BB22" s="12">
        <f t="shared" si="22"/>
        <v>2.0458407761295994</v>
      </c>
      <c r="BC22" s="12">
        <f t="shared" si="23"/>
        <v>9.913343205297156</v>
      </c>
      <c r="BD22" s="12">
        <f t="shared" si="24"/>
        <v>1.286814535751181</v>
      </c>
      <c r="BE22" s="12">
        <f t="shared" si="25"/>
        <v>100</v>
      </c>
    </row>
    <row r="23" spans="1:57" ht="12">
      <c r="A23" s="9">
        <v>2004</v>
      </c>
      <c r="B23" s="10">
        <v>792171660</v>
      </c>
      <c r="C23" s="10">
        <v>647639877</v>
      </c>
      <c r="D23" s="10"/>
      <c r="E23" s="10"/>
      <c r="F23" s="10">
        <v>741195253</v>
      </c>
      <c r="G23" s="11">
        <f t="shared" si="0"/>
        <v>50976407</v>
      </c>
      <c r="H23" s="10">
        <v>68945131</v>
      </c>
      <c r="I23" s="10">
        <v>84739912</v>
      </c>
      <c r="J23" s="10">
        <v>28718416</v>
      </c>
      <c r="K23" s="11">
        <f t="shared" si="1"/>
        <v>56021496</v>
      </c>
      <c r="L23" s="10">
        <v>186432109</v>
      </c>
      <c r="M23" s="10">
        <v>3623736</v>
      </c>
      <c r="N23" s="11">
        <f t="shared" si="2"/>
        <v>1135912548</v>
      </c>
      <c r="O23" s="11"/>
      <c r="P23" s="10">
        <v>1593825270</v>
      </c>
      <c r="Q23" s="10">
        <v>1077953433</v>
      </c>
      <c r="R23" s="10"/>
      <c r="S23" s="10"/>
      <c r="T23" s="10">
        <v>1411649559</v>
      </c>
      <c r="U23" s="11">
        <f t="shared" si="3"/>
        <v>182175711</v>
      </c>
      <c r="V23" s="10">
        <v>81006590</v>
      </c>
      <c r="W23" s="10">
        <v>189396630</v>
      </c>
      <c r="X23" s="10">
        <v>147020045</v>
      </c>
      <c r="Y23" s="11">
        <f t="shared" si="4"/>
        <v>42376585</v>
      </c>
      <c r="Z23" s="10">
        <v>215594781</v>
      </c>
      <c r="AA23" s="10">
        <v>25524380</v>
      </c>
      <c r="AB23" s="11">
        <f t="shared" si="5"/>
        <v>2105347651</v>
      </c>
      <c r="AC23" s="5"/>
      <c r="AD23" s="9">
        <v>2004</v>
      </c>
      <c r="AE23" s="12">
        <f t="shared" si="6"/>
        <v>69.73878943363869</v>
      </c>
      <c r="AF23" s="12">
        <f t="shared" si="26"/>
        <v>57.014941699543584</v>
      </c>
      <c r="AG23" s="12">
        <f t="shared" si="26"/>
        <v>0</v>
      </c>
      <c r="AH23" s="12">
        <f t="shared" si="26"/>
        <v>0</v>
      </c>
      <c r="AI23" s="12">
        <f t="shared" si="7"/>
        <v>65.25108418821692</v>
      </c>
      <c r="AJ23" s="12">
        <f t="shared" si="8"/>
        <v>4.487705245421763</v>
      </c>
      <c r="AK23" s="12">
        <f t="shared" si="9"/>
        <v>6.069580895236312</v>
      </c>
      <c r="AL23" s="12">
        <f t="shared" si="10"/>
        <v>7.460073590101762</v>
      </c>
      <c r="AM23" s="12">
        <f t="shared" si="11"/>
        <v>2.528224206217678</v>
      </c>
      <c r="AN23" s="12">
        <f t="shared" si="12"/>
        <v>4.931849383884084</v>
      </c>
      <c r="AO23" s="12">
        <f t="shared" si="13"/>
        <v>16.412540677383202</v>
      </c>
      <c r="AP23" s="12">
        <f t="shared" si="14"/>
        <v>0.31901540364003445</v>
      </c>
      <c r="AQ23" s="12">
        <f t="shared" si="15"/>
        <v>100</v>
      </c>
      <c r="AR23" s="12"/>
      <c r="AS23" s="12">
        <f t="shared" si="16"/>
        <v>75.70366201719528</v>
      </c>
      <c r="AT23" s="12">
        <f t="shared" si="27"/>
        <v>51.20073316575496</v>
      </c>
      <c r="AU23" s="12">
        <f t="shared" si="28"/>
        <v>0</v>
      </c>
      <c r="AV23" s="12">
        <f t="shared" si="29"/>
        <v>0</v>
      </c>
      <c r="AW23" s="12">
        <f t="shared" si="17"/>
        <v>67.0506630261037</v>
      </c>
      <c r="AX23" s="12">
        <f t="shared" si="18"/>
        <v>8.652998991091566</v>
      </c>
      <c r="AY23" s="12">
        <f t="shared" si="19"/>
        <v>3.847658602203936</v>
      </c>
      <c r="AZ23" s="12">
        <f t="shared" si="20"/>
        <v>8.995978878359601</v>
      </c>
      <c r="BA23" s="12">
        <f t="shared" si="21"/>
        <v>6.983171873308823</v>
      </c>
      <c r="BB23" s="12">
        <f t="shared" si="22"/>
        <v>2.0128070050507776</v>
      </c>
      <c r="BC23" s="12">
        <f t="shared" si="23"/>
        <v>10.240341109345842</v>
      </c>
      <c r="BD23" s="12">
        <f t="shared" si="24"/>
        <v>1.2123593928953447</v>
      </c>
      <c r="BE23" s="12">
        <f t="shared" si="25"/>
        <v>100</v>
      </c>
    </row>
    <row r="24" spans="1:57" ht="12">
      <c r="A24" s="9">
        <v>2005</v>
      </c>
      <c r="B24" s="10">
        <v>845636074</v>
      </c>
      <c r="C24" s="10">
        <v>696109834</v>
      </c>
      <c r="D24" s="10"/>
      <c r="E24" s="10"/>
      <c r="F24" s="10">
        <v>802912669</v>
      </c>
      <c r="G24" s="11">
        <f t="shared" si="0"/>
        <v>42723405</v>
      </c>
      <c r="H24" s="10">
        <v>84176592</v>
      </c>
      <c r="I24" s="10">
        <v>83176443</v>
      </c>
      <c r="J24" s="10">
        <v>33222760</v>
      </c>
      <c r="K24" s="11">
        <f t="shared" si="1"/>
        <v>49953683</v>
      </c>
      <c r="L24" s="10">
        <v>178106353</v>
      </c>
      <c r="M24" s="10">
        <v>4062576</v>
      </c>
      <c r="N24" s="11">
        <f t="shared" si="2"/>
        <v>1195158038</v>
      </c>
      <c r="O24" s="11"/>
      <c r="P24" s="10">
        <v>1730938291</v>
      </c>
      <c r="Q24" s="10">
        <v>1150946927</v>
      </c>
      <c r="R24" s="10"/>
      <c r="S24" s="10"/>
      <c r="T24" s="10">
        <v>1527792103</v>
      </c>
      <c r="U24" s="11">
        <f t="shared" si="3"/>
        <v>203146188</v>
      </c>
      <c r="V24" s="10">
        <v>82294510</v>
      </c>
      <c r="W24" s="10">
        <v>203222550</v>
      </c>
      <c r="X24" s="10">
        <v>163301436</v>
      </c>
      <c r="Y24" s="11">
        <f t="shared" si="4"/>
        <v>39921114</v>
      </c>
      <c r="Z24" s="10">
        <v>259869351</v>
      </c>
      <c r="AA24" s="10">
        <v>29928994</v>
      </c>
      <c r="AB24" s="11">
        <f t="shared" si="5"/>
        <v>2306253696</v>
      </c>
      <c r="AC24" s="5"/>
      <c r="AD24" s="9">
        <v>2005</v>
      </c>
      <c r="AE24" s="12">
        <f t="shared" si="6"/>
        <v>70.75516769439993</v>
      </c>
      <c r="AF24" s="12">
        <f t="shared" si="26"/>
        <v>58.24416619954992</v>
      </c>
      <c r="AG24" s="12">
        <f t="shared" si="26"/>
        <v>0</v>
      </c>
      <c r="AH24" s="12">
        <f t="shared" si="26"/>
        <v>0</v>
      </c>
      <c r="AI24" s="12">
        <f t="shared" si="7"/>
        <v>67.18046011250605</v>
      </c>
      <c r="AJ24" s="12">
        <f t="shared" si="8"/>
        <v>3.5747075818938683</v>
      </c>
      <c r="AK24" s="12">
        <f t="shared" si="9"/>
        <v>7.0431348259902675</v>
      </c>
      <c r="AL24" s="12">
        <f t="shared" si="10"/>
        <v>6.95945141608126</v>
      </c>
      <c r="AM24" s="12">
        <f t="shared" si="11"/>
        <v>2.7797796562198247</v>
      </c>
      <c r="AN24" s="12">
        <f t="shared" si="12"/>
        <v>4.179671759861435</v>
      </c>
      <c r="AO24" s="12">
        <f t="shared" si="13"/>
        <v>14.902326498849185</v>
      </c>
      <c r="AP24" s="12">
        <f t="shared" si="14"/>
        <v>0.3399195646793617</v>
      </c>
      <c r="AQ24" s="12">
        <f t="shared" si="15"/>
        <v>100</v>
      </c>
      <c r="AR24" s="12"/>
      <c r="AS24" s="12">
        <f t="shared" si="16"/>
        <v>75.05411455826237</v>
      </c>
      <c r="AT24" s="12">
        <f t="shared" si="27"/>
        <v>49.905477831698185</v>
      </c>
      <c r="AU24" s="12">
        <f t="shared" si="28"/>
        <v>0</v>
      </c>
      <c r="AV24" s="12">
        <f t="shared" si="29"/>
        <v>0</v>
      </c>
      <c r="AW24" s="12">
        <f t="shared" si="17"/>
        <v>66.2456218780191</v>
      </c>
      <c r="AX24" s="12">
        <f t="shared" si="18"/>
        <v>8.808492680243276</v>
      </c>
      <c r="AY24" s="12">
        <f t="shared" si="19"/>
        <v>3.568319918261065</v>
      </c>
      <c r="AZ24" s="12">
        <f t="shared" si="20"/>
        <v>8.811803764367822</v>
      </c>
      <c r="BA24" s="12">
        <f t="shared" si="21"/>
        <v>7.080809725453552</v>
      </c>
      <c r="BB24" s="12">
        <f t="shared" si="22"/>
        <v>1.7309940389142686</v>
      </c>
      <c r="BC24" s="12">
        <f t="shared" si="23"/>
        <v>11.268029681674708</v>
      </c>
      <c r="BD24" s="12">
        <f t="shared" si="24"/>
        <v>1.2977320774340344</v>
      </c>
      <c r="BE24" s="12">
        <f t="shared" si="25"/>
        <v>100</v>
      </c>
    </row>
    <row r="25" spans="1:57" ht="12">
      <c r="A25" s="9">
        <v>2006</v>
      </c>
      <c r="B25" s="10">
        <v>1110753561</v>
      </c>
      <c r="C25" s="10">
        <v>740157306</v>
      </c>
      <c r="D25" s="10"/>
      <c r="E25" s="10"/>
      <c r="F25" s="10">
        <v>1065778456</v>
      </c>
      <c r="G25" s="11">
        <f t="shared" si="0"/>
        <v>44975105</v>
      </c>
      <c r="H25" s="10">
        <v>83640162</v>
      </c>
      <c r="I25" s="10">
        <v>107319115</v>
      </c>
      <c r="J25" s="10">
        <v>44894005</v>
      </c>
      <c r="K25" s="11">
        <f t="shared" si="1"/>
        <v>62425110</v>
      </c>
      <c r="L25" s="10">
        <v>225787340</v>
      </c>
      <c r="M25" s="10">
        <v>6842305</v>
      </c>
      <c r="N25" s="11">
        <f t="shared" si="2"/>
        <v>1534342483</v>
      </c>
      <c r="O25" s="11"/>
      <c r="P25" s="10">
        <v>2148076115</v>
      </c>
      <c r="Q25" s="10">
        <v>1452115905</v>
      </c>
      <c r="R25" s="10"/>
      <c r="S25" s="10"/>
      <c r="T25" s="10">
        <v>1884116878</v>
      </c>
      <c r="U25" s="11">
        <f t="shared" si="3"/>
        <v>263959237</v>
      </c>
      <c r="V25" s="10">
        <v>82625004</v>
      </c>
      <c r="W25" s="10">
        <v>242268387</v>
      </c>
      <c r="X25" s="10">
        <v>185278017</v>
      </c>
      <c r="Y25" s="11">
        <f t="shared" si="4"/>
        <v>56990370</v>
      </c>
      <c r="Z25" s="10">
        <v>308627444</v>
      </c>
      <c r="AA25" s="10">
        <v>29555638</v>
      </c>
      <c r="AB25" s="11">
        <f t="shared" si="5"/>
        <v>2811152588</v>
      </c>
      <c r="AC25" s="5"/>
      <c r="AD25" s="9">
        <v>2006</v>
      </c>
      <c r="AE25" s="12">
        <f t="shared" si="6"/>
        <v>72.39280495109644</v>
      </c>
      <c r="AF25" s="12">
        <f t="shared" si="26"/>
        <v>48.23938033396681</v>
      </c>
      <c r="AG25" s="12">
        <f t="shared" si="26"/>
        <v>0</v>
      </c>
      <c r="AH25" s="12">
        <f t="shared" si="26"/>
        <v>0</v>
      </c>
      <c r="AI25" s="12">
        <f t="shared" si="7"/>
        <v>69.46157509216279</v>
      </c>
      <c r="AJ25" s="12">
        <f t="shared" si="8"/>
        <v>2.9312298589336523</v>
      </c>
      <c r="AK25" s="12">
        <f t="shared" si="9"/>
        <v>5.451205511592421</v>
      </c>
      <c r="AL25" s="12">
        <f t="shared" si="10"/>
        <v>6.994469369717634</v>
      </c>
      <c r="AM25" s="12">
        <f t="shared" si="11"/>
        <v>2.925944207203445</v>
      </c>
      <c r="AN25" s="12">
        <f t="shared" si="12"/>
        <v>4.06852516251419</v>
      </c>
      <c r="AO25" s="12">
        <f t="shared" si="13"/>
        <v>14.715576378914616</v>
      </c>
      <c r="AP25" s="12">
        <f t="shared" si="14"/>
        <v>0.445943788678893</v>
      </c>
      <c r="AQ25" s="12">
        <f t="shared" si="15"/>
        <v>100</v>
      </c>
      <c r="AR25" s="12"/>
      <c r="AS25" s="12">
        <f t="shared" si="16"/>
        <v>76.41264740197731</v>
      </c>
      <c r="AT25" s="12">
        <f t="shared" si="27"/>
        <v>51.655534857789796</v>
      </c>
      <c r="AU25" s="12">
        <f t="shared" si="28"/>
        <v>0</v>
      </c>
      <c r="AV25" s="12">
        <f t="shared" si="29"/>
        <v>0</v>
      </c>
      <c r="AW25" s="12">
        <f t="shared" si="17"/>
        <v>67.02293166307484</v>
      </c>
      <c r="AX25" s="12">
        <f t="shared" si="18"/>
        <v>9.389715738902467</v>
      </c>
      <c r="AY25" s="12">
        <f t="shared" si="19"/>
        <v>2.9391860247182002</v>
      </c>
      <c r="AZ25" s="12">
        <f t="shared" si="20"/>
        <v>8.618115858746831</v>
      </c>
      <c r="BA25" s="12">
        <f t="shared" si="21"/>
        <v>6.59082035571098</v>
      </c>
      <c r="BB25" s="12">
        <f t="shared" si="22"/>
        <v>2.027295503035853</v>
      </c>
      <c r="BC25" s="12">
        <f t="shared" si="23"/>
        <v>10.978679895123502</v>
      </c>
      <c r="BD25" s="12">
        <f t="shared" si="24"/>
        <v>1.0513708194341531</v>
      </c>
      <c r="BE25" s="12">
        <f t="shared" si="25"/>
        <v>100</v>
      </c>
    </row>
    <row r="26" spans="1:57" ht="12">
      <c r="A26" s="9">
        <v>2007</v>
      </c>
      <c r="B26" s="10">
        <v>966229390</v>
      </c>
      <c r="C26" s="10">
        <v>799780750</v>
      </c>
      <c r="D26" s="10"/>
      <c r="E26" s="10"/>
      <c r="F26" s="10">
        <v>925519135</v>
      </c>
      <c r="G26" s="11">
        <f t="shared" si="0"/>
        <v>40710255</v>
      </c>
      <c r="H26" s="10">
        <v>95403501</v>
      </c>
      <c r="I26" s="10">
        <v>90042734</v>
      </c>
      <c r="J26" s="10">
        <v>32144192</v>
      </c>
      <c r="K26" s="11">
        <f t="shared" si="1"/>
        <v>57898542</v>
      </c>
      <c r="L26" s="10">
        <v>273976250</v>
      </c>
      <c r="M26" s="10">
        <v>4897411</v>
      </c>
      <c r="N26" s="11">
        <f t="shared" si="2"/>
        <v>1430549286</v>
      </c>
      <c r="O26" s="11"/>
      <c r="P26" s="10">
        <v>2148292027</v>
      </c>
      <c r="Q26" s="10">
        <v>1344723882</v>
      </c>
      <c r="R26" s="10"/>
      <c r="S26" s="10"/>
      <c r="T26" s="10">
        <v>1838968315</v>
      </c>
      <c r="U26" s="11">
        <f t="shared" si="3"/>
        <v>309323712</v>
      </c>
      <c r="V26" s="10">
        <v>128070860</v>
      </c>
      <c r="W26" s="10">
        <v>274988703</v>
      </c>
      <c r="X26" s="10">
        <v>190483790</v>
      </c>
      <c r="Y26" s="11">
        <f t="shared" si="4"/>
        <v>84504913</v>
      </c>
      <c r="Z26" s="10">
        <v>373216513</v>
      </c>
      <c r="AA26" s="10">
        <v>42779624</v>
      </c>
      <c r="AB26" s="11">
        <f t="shared" si="5"/>
        <v>2967347727</v>
      </c>
      <c r="AC26" s="5"/>
      <c r="AD26" s="9">
        <v>2007</v>
      </c>
      <c r="AE26" s="12">
        <f t="shared" si="6"/>
        <v>67.54254463344648</v>
      </c>
      <c r="AF26" s="12">
        <f t="shared" si="26"/>
        <v>55.907248902712745</v>
      </c>
      <c r="AG26" s="12">
        <f t="shared" si="26"/>
        <v>0</v>
      </c>
      <c r="AH26" s="12">
        <f t="shared" si="26"/>
        <v>0</v>
      </c>
      <c r="AI26" s="12">
        <f t="shared" si="7"/>
        <v>64.69676676347662</v>
      </c>
      <c r="AJ26" s="12">
        <f t="shared" si="8"/>
        <v>2.8457778699698713</v>
      </c>
      <c r="AK26" s="12">
        <f t="shared" si="9"/>
        <v>6.669011821798917</v>
      </c>
      <c r="AL26" s="12">
        <f t="shared" si="10"/>
        <v>6.2942769523006845</v>
      </c>
      <c r="AM26" s="12">
        <f t="shared" si="11"/>
        <v>2.246982492290028</v>
      </c>
      <c r="AN26" s="12">
        <f t="shared" si="12"/>
        <v>4.047294460010656</v>
      </c>
      <c r="AO26" s="12">
        <f t="shared" si="13"/>
        <v>19.151821798889074</v>
      </c>
      <c r="AP26" s="12">
        <f t="shared" si="14"/>
        <v>0.34234479356484054</v>
      </c>
      <c r="AQ26" s="12">
        <f t="shared" si="15"/>
        <v>100</v>
      </c>
      <c r="AR26" s="12"/>
      <c r="AS26" s="12">
        <f t="shared" si="16"/>
        <v>72.39771757966268</v>
      </c>
      <c r="AT26" s="12">
        <f t="shared" si="27"/>
        <v>45.31736775452067</v>
      </c>
      <c r="AU26" s="12">
        <f t="shared" si="28"/>
        <v>0</v>
      </c>
      <c r="AV26" s="12">
        <f t="shared" si="29"/>
        <v>0</v>
      </c>
      <c r="AW26" s="12">
        <f t="shared" si="17"/>
        <v>61.973468706318556</v>
      </c>
      <c r="AX26" s="12">
        <f t="shared" si="18"/>
        <v>10.424248873344125</v>
      </c>
      <c r="AY26" s="12">
        <f t="shared" si="19"/>
        <v>4.316004451877304</v>
      </c>
      <c r="AZ26" s="12">
        <f t="shared" si="20"/>
        <v>9.26715465457143</v>
      </c>
      <c r="BA26" s="12">
        <f t="shared" si="21"/>
        <v>6.419328219162904</v>
      </c>
      <c r="BB26" s="12">
        <f t="shared" si="22"/>
        <v>2.847826435408525</v>
      </c>
      <c r="BC26" s="12">
        <f t="shared" si="23"/>
        <v>12.577444483640727</v>
      </c>
      <c r="BD26" s="12">
        <f t="shared" si="24"/>
        <v>1.4416788302478578</v>
      </c>
      <c r="BE26" s="12">
        <f t="shared" si="25"/>
        <v>100</v>
      </c>
    </row>
    <row r="27" spans="1:57" ht="12">
      <c r="A27" s="9">
        <v>2008</v>
      </c>
      <c r="B27" s="10">
        <v>1012875586</v>
      </c>
      <c r="C27" s="10">
        <v>838512616</v>
      </c>
      <c r="D27" s="10"/>
      <c r="E27" s="10"/>
      <c r="F27" s="10">
        <v>961048915</v>
      </c>
      <c r="G27" s="11">
        <f t="shared" si="0"/>
        <v>51826671</v>
      </c>
      <c r="H27" s="10">
        <v>103319386</v>
      </c>
      <c r="I27" s="10">
        <v>89903711</v>
      </c>
      <c r="J27" s="10">
        <v>32148237</v>
      </c>
      <c r="K27" s="11">
        <f t="shared" si="1"/>
        <v>57755474</v>
      </c>
      <c r="L27" s="10">
        <v>312896459</v>
      </c>
      <c r="M27" s="10">
        <v>4314613</v>
      </c>
      <c r="N27" s="11">
        <f t="shared" si="2"/>
        <v>1523309755</v>
      </c>
      <c r="O27" s="11"/>
      <c r="P27" s="10">
        <v>2137025612</v>
      </c>
      <c r="Q27" s="10">
        <v>1295369520</v>
      </c>
      <c r="R27" s="10"/>
      <c r="S27" s="10"/>
      <c r="T27" s="10">
        <v>1755400590</v>
      </c>
      <c r="U27" s="11">
        <f t="shared" si="3"/>
        <v>381625022</v>
      </c>
      <c r="V27" s="10">
        <v>165483425</v>
      </c>
      <c r="W27" s="10">
        <v>248510841</v>
      </c>
      <c r="X27" s="10">
        <v>179945388</v>
      </c>
      <c r="Y27" s="11">
        <f t="shared" si="4"/>
        <v>68565453</v>
      </c>
      <c r="Z27" s="10">
        <v>463814478</v>
      </c>
      <c r="AA27" s="10">
        <v>45851376</v>
      </c>
      <c r="AB27" s="11">
        <f t="shared" si="5"/>
        <v>3060685732</v>
      </c>
      <c r="AC27" s="5"/>
      <c r="AD27" s="9">
        <v>2008</v>
      </c>
      <c r="AE27" s="12">
        <f t="shared" si="6"/>
        <v>66.49176785452936</v>
      </c>
      <c r="AF27" s="12">
        <f t="shared" si="26"/>
        <v>55.045443859840574</v>
      </c>
      <c r="AG27" s="12">
        <f t="shared" si="26"/>
        <v>0</v>
      </c>
      <c r="AH27" s="12">
        <f t="shared" si="26"/>
        <v>0</v>
      </c>
      <c r="AI27" s="12">
        <f t="shared" si="7"/>
        <v>63.08952672596782</v>
      </c>
      <c r="AJ27" s="12">
        <f t="shared" si="8"/>
        <v>3.402241128561538</v>
      </c>
      <c r="AK27" s="12">
        <f t="shared" si="9"/>
        <v>6.782559204447555</v>
      </c>
      <c r="AL27" s="12">
        <f t="shared" si="10"/>
        <v>5.901866688958478</v>
      </c>
      <c r="AM27" s="12">
        <f t="shared" si="11"/>
        <v>2.110420214567588</v>
      </c>
      <c r="AN27" s="12">
        <f t="shared" si="12"/>
        <v>3.7914464743908898</v>
      </c>
      <c r="AO27" s="12">
        <f t="shared" si="13"/>
        <v>20.540566878993037</v>
      </c>
      <c r="AP27" s="12">
        <f t="shared" si="14"/>
        <v>0.2832393730715655</v>
      </c>
      <c r="AQ27" s="12">
        <f t="shared" si="15"/>
        <v>100</v>
      </c>
      <c r="AR27" s="12"/>
      <c r="AS27" s="12">
        <f t="shared" si="16"/>
        <v>69.82179155661186</v>
      </c>
      <c r="AT27" s="12">
        <f t="shared" si="27"/>
        <v>42.32285289720166</v>
      </c>
      <c r="AU27" s="12">
        <f t="shared" si="28"/>
        <v>0</v>
      </c>
      <c r="AV27" s="12">
        <f t="shared" si="29"/>
        <v>0</v>
      </c>
      <c r="AW27" s="12">
        <f t="shared" si="17"/>
        <v>57.35317976775539</v>
      </c>
      <c r="AX27" s="12">
        <f t="shared" si="18"/>
        <v>12.468611788856473</v>
      </c>
      <c r="AY27" s="12">
        <f t="shared" si="19"/>
        <v>5.4067434388915565</v>
      </c>
      <c r="AZ27" s="12">
        <f t="shared" si="20"/>
        <v>8.119449782177114</v>
      </c>
      <c r="BA27" s="12">
        <f t="shared" si="21"/>
        <v>5.8792507221058266</v>
      </c>
      <c r="BB27" s="12">
        <f t="shared" si="22"/>
        <v>2.240199060071287</v>
      </c>
      <c r="BC27" s="12">
        <f t="shared" si="23"/>
        <v>15.153939953741059</v>
      </c>
      <c r="BD27" s="12">
        <f t="shared" si="24"/>
        <v>1.4980752685784076</v>
      </c>
      <c r="BE27" s="12">
        <f t="shared" si="25"/>
        <v>100</v>
      </c>
    </row>
    <row r="28" spans="1:57" ht="12">
      <c r="A28" s="9">
        <v>2009</v>
      </c>
      <c r="B28" s="10">
        <v>819676793</v>
      </c>
      <c r="C28" s="10">
        <v>645051022</v>
      </c>
      <c r="D28" s="10"/>
      <c r="E28" s="10"/>
      <c r="F28" s="10">
        <v>768891232</v>
      </c>
      <c r="G28" s="11">
        <f t="shared" si="0"/>
        <v>50785561</v>
      </c>
      <c r="H28" s="10">
        <v>85066076</v>
      </c>
      <c r="I28" s="10">
        <v>96448981</v>
      </c>
      <c r="J28" s="10">
        <v>51266484</v>
      </c>
      <c r="K28" s="11">
        <f t="shared" si="1"/>
        <v>45182497</v>
      </c>
      <c r="L28" s="10">
        <v>233221032</v>
      </c>
      <c r="M28" s="10">
        <v>3157097</v>
      </c>
      <c r="N28" s="11">
        <f t="shared" si="2"/>
        <v>1237569979</v>
      </c>
      <c r="O28" s="11"/>
      <c r="P28" s="10">
        <v>1595471067</v>
      </c>
      <c r="Q28" s="10">
        <v>1004961760</v>
      </c>
      <c r="R28" s="10"/>
      <c r="S28" s="10"/>
      <c r="T28" s="10">
        <v>1333741566</v>
      </c>
      <c r="U28" s="11">
        <f t="shared" si="3"/>
        <v>261729501</v>
      </c>
      <c r="V28" s="10">
        <v>118844044</v>
      </c>
      <c r="W28" s="10">
        <v>168887799</v>
      </c>
      <c r="X28" s="10">
        <v>124226487</v>
      </c>
      <c r="Y28" s="11">
        <f t="shared" si="4"/>
        <v>44661312</v>
      </c>
      <c r="Z28" s="10">
        <v>297250637</v>
      </c>
      <c r="AA28" s="10">
        <v>28398814</v>
      </c>
      <c r="AB28" s="11">
        <f t="shared" si="5"/>
        <v>2208852361</v>
      </c>
      <c r="AC28" s="5"/>
      <c r="AD28" s="9">
        <v>2009</v>
      </c>
      <c r="AE28" s="12">
        <f t="shared" si="6"/>
        <v>66.23276314946874</v>
      </c>
      <c r="AF28" s="12">
        <f t="shared" si="26"/>
        <v>52.12238765853256</v>
      </c>
      <c r="AG28" s="12">
        <f t="shared" si="26"/>
        <v>0</v>
      </c>
      <c r="AH28" s="12">
        <f t="shared" si="26"/>
        <v>0</v>
      </c>
      <c r="AI28" s="12">
        <f t="shared" si="7"/>
        <v>62.12911148840982</v>
      </c>
      <c r="AJ28" s="12">
        <f t="shared" si="8"/>
        <v>4.103651661058918</v>
      </c>
      <c r="AK28" s="12">
        <f t="shared" si="9"/>
        <v>6.873637648251323</v>
      </c>
      <c r="AL28" s="12">
        <f t="shared" si="10"/>
        <v>7.793416343044631</v>
      </c>
      <c r="AM28" s="12">
        <f t="shared" si="11"/>
        <v>4.142511928208304</v>
      </c>
      <c r="AN28" s="12">
        <f t="shared" si="12"/>
        <v>3.6509044148363268</v>
      </c>
      <c r="AO28" s="12">
        <f t="shared" si="13"/>
        <v>18.845078335566186</v>
      </c>
      <c r="AP28" s="12">
        <f t="shared" si="14"/>
        <v>0.25510452366912173</v>
      </c>
      <c r="AQ28" s="12">
        <f t="shared" si="15"/>
        <v>100</v>
      </c>
      <c r="AR28" s="12"/>
      <c r="AS28" s="12">
        <f t="shared" si="16"/>
        <v>72.23076993148118</v>
      </c>
      <c r="AT28" s="12">
        <f t="shared" si="27"/>
        <v>45.49700911404644</v>
      </c>
      <c r="AU28" s="12">
        <f t="shared" si="28"/>
        <v>0</v>
      </c>
      <c r="AV28" s="12">
        <f t="shared" si="29"/>
        <v>0</v>
      </c>
      <c r="AW28" s="12">
        <f t="shared" si="17"/>
        <v>60.38165291392239</v>
      </c>
      <c r="AX28" s="12">
        <f t="shared" si="18"/>
        <v>11.849117017558784</v>
      </c>
      <c r="AY28" s="12">
        <f t="shared" si="19"/>
        <v>5.380352535023956</v>
      </c>
      <c r="AZ28" s="12">
        <f t="shared" si="20"/>
        <v>7.645952349822986</v>
      </c>
      <c r="BA28" s="12">
        <f t="shared" si="21"/>
        <v>5.62402853143882</v>
      </c>
      <c r="BB28" s="12">
        <f t="shared" si="22"/>
        <v>2.021923818384166</v>
      </c>
      <c r="BC28" s="12">
        <f t="shared" si="23"/>
        <v>13.45724332908459</v>
      </c>
      <c r="BD28" s="12">
        <f t="shared" si="24"/>
        <v>1.2856818545872926</v>
      </c>
      <c r="BE28" s="12">
        <f t="shared" si="25"/>
        <v>100</v>
      </c>
    </row>
    <row r="29" spans="1:57" ht="12">
      <c r="A29" s="9">
        <v>2010</v>
      </c>
      <c r="B29" s="10">
        <v>1033427769</v>
      </c>
      <c r="C29" s="10">
        <v>836115056</v>
      </c>
      <c r="D29" s="10"/>
      <c r="E29" s="10"/>
      <c r="F29" s="10">
        <v>977886279</v>
      </c>
      <c r="G29" s="11">
        <f t="shared" si="0"/>
        <v>55541490</v>
      </c>
      <c r="H29" s="10">
        <v>90358238</v>
      </c>
      <c r="I29" s="10">
        <v>85692236</v>
      </c>
      <c r="J29" s="10">
        <v>21316041</v>
      </c>
      <c r="K29" s="11">
        <f t="shared" si="1"/>
        <v>64376195</v>
      </c>
      <c r="L29" s="10">
        <v>339459451</v>
      </c>
      <c r="M29" s="10">
        <v>4616768</v>
      </c>
      <c r="N29" s="11">
        <f t="shared" si="2"/>
        <v>1553554462</v>
      </c>
      <c r="O29" s="11"/>
      <c r="P29" s="10">
        <v>1828195963</v>
      </c>
      <c r="Q29" s="10">
        <v>1143169941</v>
      </c>
      <c r="R29" s="10"/>
      <c r="S29" s="10"/>
      <c r="T29" s="10">
        <v>1539581401</v>
      </c>
      <c r="U29" s="11">
        <f t="shared" si="3"/>
        <v>288614562</v>
      </c>
      <c r="V29" s="10">
        <v>123622139</v>
      </c>
      <c r="W29" s="10">
        <v>213171209</v>
      </c>
      <c r="X29" s="10">
        <v>142782648</v>
      </c>
      <c r="Y29" s="11">
        <f t="shared" si="4"/>
        <v>70388561</v>
      </c>
      <c r="Z29" s="10">
        <v>336902895</v>
      </c>
      <c r="AA29" s="10">
        <v>34274466</v>
      </c>
      <c r="AB29" s="11">
        <f t="shared" si="5"/>
        <v>2536166672</v>
      </c>
      <c r="AC29" s="5"/>
      <c r="AD29" s="9">
        <v>2010</v>
      </c>
      <c r="AE29" s="12">
        <f t="shared" si="6"/>
        <v>66.52021504734348</v>
      </c>
      <c r="AF29" s="12">
        <f t="shared" si="26"/>
        <v>53.819487919568026</v>
      </c>
      <c r="AG29" s="12">
        <f t="shared" si="26"/>
        <v>0</v>
      </c>
      <c r="AH29" s="12">
        <f t="shared" si="26"/>
        <v>0</v>
      </c>
      <c r="AI29" s="12">
        <f t="shared" si="7"/>
        <v>62.945091589586</v>
      </c>
      <c r="AJ29" s="12">
        <f t="shared" si="8"/>
        <v>3.575123457757479</v>
      </c>
      <c r="AK29" s="12">
        <f t="shared" si="9"/>
        <v>5.816225965047629</v>
      </c>
      <c r="AL29" s="12">
        <f t="shared" si="10"/>
        <v>5.515882326370609</v>
      </c>
      <c r="AM29" s="12">
        <f t="shared" si="11"/>
        <v>1.372081991419751</v>
      </c>
      <c r="AN29" s="12">
        <f t="shared" si="12"/>
        <v>4.143800334950858</v>
      </c>
      <c r="AO29" s="12">
        <f t="shared" si="13"/>
        <v>21.850502142228727</v>
      </c>
      <c r="AP29" s="12">
        <f t="shared" si="14"/>
        <v>0.29717451900955627</v>
      </c>
      <c r="AQ29" s="12">
        <f t="shared" si="15"/>
        <v>100</v>
      </c>
      <c r="AR29" s="12"/>
      <c r="AS29" s="12">
        <f t="shared" si="16"/>
        <v>72.08500857549318</v>
      </c>
      <c r="AT29" s="12">
        <f t="shared" si="27"/>
        <v>45.07471664307084</v>
      </c>
      <c r="AU29" s="12">
        <f t="shared" si="28"/>
        <v>0</v>
      </c>
      <c r="AV29" s="12">
        <f t="shared" si="29"/>
        <v>0</v>
      </c>
      <c r="AW29" s="12">
        <f t="shared" si="17"/>
        <v>60.70505609893134</v>
      </c>
      <c r="AX29" s="12">
        <f t="shared" si="18"/>
        <v>11.37995247656184</v>
      </c>
      <c r="AY29" s="12">
        <f t="shared" si="19"/>
        <v>4.874369668398513</v>
      </c>
      <c r="AZ29" s="12">
        <f t="shared" si="20"/>
        <v>8.405252357957016</v>
      </c>
      <c r="BA29" s="12">
        <f t="shared" si="21"/>
        <v>5.629860591433559</v>
      </c>
      <c r="BB29" s="12">
        <f t="shared" si="22"/>
        <v>2.775391766523458</v>
      </c>
      <c r="BC29" s="12">
        <f t="shared" si="23"/>
        <v>13.283941419130832</v>
      </c>
      <c r="BD29" s="12">
        <f t="shared" si="24"/>
        <v>1.3514279790204577</v>
      </c>
      <c r="BE29" s="12">
        <f t="shared" si="25"/>
        <v>100</v>
      </c>
    </row>
    <row r="30" spans="1:57" ht="12">
      <c r="A30" s="9">
        <v>2011</v>
      </c>
      <c r="B30" s="10">
        <v>984139652</v>
      </c>
      <c r="C30" s="10">
        <v>787504328</v>
      </c>
      <c r="D30" s="10"/>
      <c r="E30" s="10"/>
      <c r="F30" s="10">
        <v>920631092</v>
      </c>
      <c r="G30" s="11">
        <f t="shared" si="0"/>
        <v>63508560</v>
      </c>
      <c r="H30" s="10">
        <v>178628724</v>
      </c>
      <c r="I30" s="10">
        <v>127416836</v>
      </c>
      <c r="J30" s="10">
        <v>24777166</v>
      </c>
      <c r="K30" s="11">
        <f t="shared" si="1"/>
        <v>102639670</v>
      </c>
      <c r="L30" s="10">
        <v>378570938</v>
      </c>
      <c r="M30" s="10">
        <v>5050558</v>
      </c>
      <c r="N30" s="11">
        <f t="shared" si="2"/>
        <v>1673806708</v>
      </c>
      <c r="O30" s="11"/>
      <c r="P30" s="10">
        <v>1958446927</v>
      </c>
      <c r="Q30" s="10">
        <v>1209333292</v>
      </c>
      <c r="R30" s="10"/>
      <c r="S30" s="10"/>
      <c r="T30" s="10">
        <v>1623429301</v>
      </c>
      <c r="U30" s="11">
        <f t="shared" si="3"/>
        <v>335017626</v>
      </c>
      <c r="V30" s="10">
        <v>142267387</v>
      </c>
      <c r="W30" s="10">
        <v>227391795</v>
      </c>
      <c r="X30" s="10">
        <v>145282811</v>
      </c>
      <c r="Y30" s="11">
        <f t="shared" si="4"/>
        <v>82108984</v>
      </c>
      <c r="Z30" s="10">
        <v>381704403</v>
      </c>
      <c r="AA30" s="10">
        <v>52316219</v>
      </c>
      <c r="AB30" s="11">
        <f t="shared" si="5"/>
        <v>2762126731</v>
      </c>
      <c r="AC30" s="5"/>
      <c r="AD30" s="9">
        <v>2011</v>
      </c>
      <c r="AE30" s="12">
        <f t="shared" si="6"/>
        <v>58.796493483762525</v>
      </c>
      <c r="AF30" s="12">
        <f t="shared" si="26"/>
        <v>47.04870187436242</v>
      </c>
      <c r="AG30" s="12">
        <f t="shared" si="26"/>
        <v>0</v>
      </c>
      <c r="AH30" s="12">
        <f t="shared" si="26"/>
        <v>0</v>
      </c>
      <c r="AI30" s="12">
        <f t="shared" si="7"/>
        <v>55.00223458299105</v>
      </c>
      <c r="AJ30" s="12">
        <f aca="true" t="shared" si="30" ref="AJ30:AQ36">G30*100/$N30</f>
        <v>3.7942589007714744</v>
      </c>
      <c r="AK30" s="12">
        <f t="shared" si="30"/>
        <v>10.672004308875072</v>
      </c>
      <c r="AL30" s="12">
        <f t="shared" si="30"/>
        <v>7.612398456226046</v>
      </c>
      <c r="AM30" s="12">
        <f t="shared" si="30"/>
        <v>1.4802883679206762</v>
      </c>
      <c r="AN30" s="12">
        <f t="shared" si="30"/>
        <v>6.132110088305369</v>
      </c>
      <c r="AO30" s="12">
        <f t="shared" si="30"/>
        <v>22.617362936270418</v>
      </c>
      <c r="AP30" s="12">
        <f t="shared" si="30"/>
        <v>0.3017408148659421</v>
      </c>
      <c r="AQ30" s="12">
        <f t="shared" si="30"/>
        <v>100</v>
      </c>
      <c r="AR30" s="12"/>
      <c r="AS30" s="12">
        <f t="shared" si="16"/>
        <v>70.90358689990174</v>
      </c>
      <c r="AT30" s="12">
        <f t="shared" si="27"/>
        <v>43.782686667753765</v>
      </c>
      <c r="AU30" s="12">
        <f t="shared" si="28"/>
        <v>0</v>
      </c>
      <c r="AV30" s="12">
        <f t="shared" si="29"/>
        <v>0</v>
      </c>
      <c r="AW30" s="12">
        <f t="shared" si="17"/>
        <v>58.77461315514129</v>
      </c>
      <c r="AX30" s="12">
        <f aca="true" t="shared" si="31" ref="AX30:BE35">U30*100/$AB30</f>
        <v>12.128973744760446</v>
      </c>
      <c r="AY30" s="12">
        <f t="shared" si="31"/>
        <v>5.150646616004239</v>
      </c>
      <c r="AZ30" s="12">
        <f t="shared" si="31"/>
        <v>8.23248956856064</v>
      </c>
      <c r="BA30" s="12">
        <f t="shared" si="31"/>
        <v>5.259816987014272</v>
      </c>
      <c r="BB30" s="12">
        <f t="shared" si="31"/>
        <v>2.9726725815463677</v>
      </c>
      <c r="BC30" s="12">
        <f t="shared" si="31"/>
        <v>13.819221207920746</v>
      </c>
      <c r="BD30" s="12">
        <f t="shared" si="31"/>
        <v>1.8940557076126425</v>
      </c>
      <c r="BE30" s="12">
        <f t="shared" si="31"/>
        <v>100</v>
      </c>
    </row>
    <row r="31" spans="1:57" ht="12">
      <c r="A31" s="9">
        <v>2012</v>
      </c>
      <c r="B31" s="10">
        <v>894951336</v>
      </c>
      <c r="C31" s="10">
        <v>712048547</v>
      </c>
      <c r="D31" s="10">
        <v>712372977</v>
      </c>
      <c r="E31" s="10">
        <v>713116162</v>
      </c>
      <c r="F31" s="10">
        <v>842765147</v>
      </c>
      <c r="G31" s="11">
        <f t="shared" si="0"/>
        <v>52186189</v>
      </c>
      <c r="H31" s="10">
        <v>137001311</v>
      </c>
      <c r="I31" s="10">
        <v>107208395</v>
      </c>
      <c r="J31" s="10">
        <v>21297051</v>
      </c>
      <c r="K31" s="11">
        <f aca="true" t="shared" si="32" ref="K31:K36">I31-J31</f>
        <v>85911344</v>
      </c>
      <c r="L31" s="10">
        <v>384173372</v>
      </c>
      <c r="M31" s="10">
        <v>4081829</v>
      </c>
      <c r="N31" s="11">
        <f t="shared" si="2"/>
        <v>1527416243</v>
      </c>
      <c r="O31" s="11"/>
      <c r="P31" s="10">
        <v>1993329463</v>
      </c>
      <c r="Q31" s="10">
        <v>1163507776</v>
      </c>
      <c r="R31" s="10">
        <v>1167063202</v>
      </c>
      <c r="S31" s="10">
        <v>1176001430</v>
      </c>
      <c r="T31" s="10">
        <v>1633862457</v>
      </c>
      <c r="U31" s="11">
        <f t="shared" si="3"/>
        <v>359467006</v>
      </c>
      <c r="V31" s="10">
        <v>151239359</v>
      </c>
      <c r="W31" s="10">
        <v>263368885</v>
      </c>
      <c r="X31" s="10">
        <v>167515758</v>
      </c>
      <c r="Y31" s="11">
        <f aca="true" t="shared" si="33" ref="Y31:Y36">W31-X31</f>
        <v>95853127</v>
      </c>
      <c r="Z31" s="10">
        <v>402065753</v>
      </c>
      <c r="AA31" s="10">
        <v>39406400</v>
      </c>
      <c r="AB31" s="11">
        <f t="shared" si="5"/>
        <v>2849409860</v>
      </c>
      <c r="AC31" s="5"/>
      <c r="AD31" s="9">
        <v>2012</v>
      </c>
      <c r="AE31" s="12">
        <f t="shared" si="6"/>
        <v>58.592498286009125</v>
      </c>
      <c r="AF31" s="12">
        <f t="shared" si="26"/>
        <v>46.61784567653049</v>
      </c>
      <c r="AG31" s="12">
        <f t="shared" si="26"/>
        <v>46.63908612107119</v>
      </c>
      <c r="AH31" s="12">
        <f t="shared" si="26"/>
        <v>46.6877424715196</v>
      </c>
      <c r="AI31" s="12">
        <f t="shared" si="7"/>
        <v>55.175866491030895</v>
      </c>
      <c r="AJ31" s="12">
        <f t="shared" si="30"/>
        <v>3.4166317949782337</v>
      </c>
      <c r="AK31" s="12">
        <f t="shared" si="30"/>
        <v>8.96948108466593</v>
      </c>
      <c r="AL31" s="12">
        <f t="shared" si="30"/>
        <v>7.018937731697279</v>
      </c>
      <c r="AM31" s="12">
        <f t="shared" si="30"/>
        <v>1.3943187456335044</v>
      </c>
      <c r="AN31" s="12">
        <f t="shared" si="30"/>
        <v>5.6246189860637745</v>
      </c>
      <c r="AO31" s="12">
        <f t="shared" si="30"/>
        <v>25.15184539647455</v>
      </c>
      <c r="AP31" s="12">
        <f t="shared" si="30"/>
        <v>0.2672375011531156</v>
      </c>
      <c r="AQ31" s="12">
        <f t="shared" si="30"/>
        <v>100</v>
      </c>
      <c r="AR31" s="12"/>
      <c r="AS31" s="12">
        <f t="shared" si="16"/>
        <v>69.95587019552183</v>
      </c>
      <c r="AT31" s="12">
        <f t="shared" si="27"/>
        <v>40.833289458751295</v>
      </c>
      <c r="AU31" s="12">
        <f t="shared" si="28"/>
        <v>40.958067085512226</v>
      </c>
      <c r="AV31" s="12">
        <f t="shared" si="29"/>
        <v>41.271754074719176</v>
      </c>
      <c r="AW31" s="12">
        <f t="shared" si="17"/>
        <v>57.34038054462267</v>
      </c>
      <c r="AX31" s="12">
        <f t="shared" si="31"/>
        <v>12.615489650899152</v>
      </c>
      <c r="AY31" s="12">
        <f t="shared" si="31"/>
        <v>5.307743232137198</v>
      </c>
      <c r="AZ31" s="12">
        <f t="shared" si="31"/>
        <v>9.242927410941155</v>
      </c>
      <c r="BA31" s="12">
        <f t="shared" si="31"/>
        <v>5.87896323205676</v>
      </c>
      <c r="BB31" s="12">
        <f t="shared" si="31"/>
        <v>3.3639641788843955</v>
      </c>
      <c r="BC31" s="12">
        <f t="shared" si="31"/>
        <v>14.110492093264533</v>
      </c>
      <c r="BD31" s="12">
        <f t="shared" si="31"/>
        <v>1.3829670681352946</v>
      </c>
      <c r="BE31" s="12">
        <f t="shared" si="31"/>
        <v>100</v>
      </c>
    </row>
    <row r="32" spans="1:57" ht="12">
      <c r="A32" s="9">
        <v>2013</v>
      </c>
      <c r="B32" s="10">
        <v>919321908</v>
      </c>
      <c r="C32" s="10">
        <v>689531889</v>
      </c>
      <c r="D32" s="10">
        <v>691593613</v>
      </c>
      <c r="E32" s="10">
        <v>700475201</v>
      </c>
      <c r="F32" s="10">
        <v>691593613</v>
      </c>
      <c r="G32" s="11">
        <f t="shared" si="0"/>
        <v>227728295</v>
      </c>
      <c r="H32" s="10">
        <v>147329470</v>
      </c>
      <c r="I32" s="10">
        <v>113876650</v>
      </c>
      <c r="J32" s="10">
        <v>21612732</v>
      </c>
      <c r="K32" s="11">
        <f t="shared" si="32"/>
        <v>92263918</v>
      </c>
      <c r="L32" s="10">
        <v>389748194</v>
      </c>
      <c r="M32" s="10">
        <v>3740524</v>
      </c>
      <c r="N32" s="11">
        <f t="shared" si="2"/>
        <v>1574016746</v>
      </c>
      <c r="O32" s="11"/>
      <c r="P32" s="10">
        <v>1988110358</v>
      </c>
      <c r="Q32" s="10">
        <v>1150587580</v>
      </c>
      <c r="R32" s="10">
        <v>1154709308</v>
      </c>
      <c r="S32" s="10">
        <v>1160638310</v>
      </c>
      <c r="T32" s="10">
        <v>1649226090</v>
      </c>
      <c r="U32" s="11">
        <f t="shared" si="3"/>
        <v>338884268</v>
      </c>
      <c r="V32" s="10">
        <v>185812794</v>
      </c>
      <c r="W32" s="10">
        <v>311125923</v>
      </c>
      <c r="X32" s="10">
        <v>222446470</v>
      </c>
      <c r="Y32" s="11">
        <f t="shared" si="33"/>
        <v>88679453</v>
      </c>
      <c r="Z32" s="10">
        <v>500206692</v>
      </c>
      <c r="AA32" s="10">
        <v>32880656</v>
      </c>
      <c r="AB32" s="11">
        <f t="shared" si="5"/>
        <v>3018136423</v>
      </c>
      <c r="AC32" s="5"/>
      <c r="AD32" s="9">
        <v>2013</v>
      </c>
      <c r="AE32" s="12">
        <f t="shared" si="6"/>
        <v>58.40610719906534</v>
      </c>
      <c r="AF32" s="12">
        <f t="shared" si="26"/>
        <v>43.807150765853414</v>
      </c>
      <c r="AG32" s="12">
        <f t="shared" si="26"/>
        <v>43.938135649288704</v>
      </c>
      <c r="AH32" s="12">
        <f t="shared" si="26"/>
        <v>44.502398261015706</v>
      </c>
      <c r="AI32" s="12">
        <f t="shared" si="7"/>
        <v>43.938135649288704</v>
      </c>
      <c r="AJ32" s="12">
        <f t="shared" si="30"/>
        <v>14.467971549776637</v>
      </c>
      <c r="AK32" s="12">
        <f t="shared" si="30"/>
        <v>9.360095461144478</v>
      </c>
      <c r="AL32" s="12">
        <f t="shared" si="30"/>
        <v>7.234780080287659</v>
      </c>
      <c r="AM32" s="12">
        <f t="shared" si="30"/>
        <v>1.3730941589359684</v>
      </c>
      <c r="AN32" s="12">
        <f t="shared" si="30"/>
        <v>5.8616859213516905</v>
      </c>
      <c r="AO32" s="12">
        <f t="shared" si="30"/>
        <v>24.76137531512641</v>
      </c>
      <c r="AP32" s="12">
        <f t="shared" si="30"/>
        <v>0.2376419443761115</v>
      </c>
      <c r="AQ32" s="12">
        <f t="shared" si="30"/>
        <v>100</v>
      </c>
      <c r="AR32" s="12"/>
      <c r="AS32" s="12">
        <f t="shared" si="16"/>
        <v>65.8721170736158</v>
      </c>
      <c r="AT32" s="12">
        <f t="shared" si="27"/>
        <v>38.12245103408303</v>
      </c>
      <c r="AU32" s="12">
        <f t="shared" si="28"/>
        <v>38.2590163652122</v>
      </c>
      <c r="AV32" s="12">
        <f t="shared" si="29"/>
        <v>38.45546215721873</v>
      </c>
      <c r="AW32" s="12">
        <f t="shared" si="17"/>
        <v>54.64385497726058</v>
      </c>
      <c r="AX32" s="12">
        <f t="shared" si="31"/>
        <v>11.22826209635521</v>
      </c>
      <c r="AY32" s="12">
        <f t="shared" si="31"/>
        <v>6.156540591869727</v>
      </c>
      <c r="AZ32" s="12">
        <f t="shared" si="31"/>
        <v>10.308544061462394</v>
      </c>
      <c r="BA32" s="12">
        <f t="shared" si="31"/>
        <v>7.370325221379166</v>
      </c>
      <c r="BB32" s="12">
        <f t="shared" si="31"/>
        <v>2.938218840083227</v>
      </c>
      <c r="BC32" s="12">
        <f t="shared" si="31"/>
        <v>16.573362562014314</v>
      </c>
      <c r="BD32" s="12">
        <f t="shared" si="31"/>
        <v>1.089435711037771</v>
      </c>
      <c r="BE32" s="12">
        <f t="shared" si="31"/>
        <v>100</v>
      </c>
    </row>
    <row r="33" spans="1:57" ht="12">
      <c r="A33" s="9">
        <v>2014</v>
      </c>
      <c r="B33" s="10">
        <v>954563377</v>
      </c>
      <c r="C33" s="10">
        <v>724737651</v>
      </c>
      <c r="D33" s="10">
        <v>726784565</v>
      </c>
      <c r="E33" s="10">
        <v>727955940</v>
      </c>
      <c r="F33" s="10">
        <v>896941839</v>
      </c>
      <c r="G33" s="11">
        <f t="shared" si="0"/>
        <v>57621538</v>
      </c>
      <c r="H33" s="10">
        <v>117733601</v>
      </c>
      <c r="I33" s="10">
        <v>123045358</v>
      </c>
      <c r="J33" s="10">
        <v>24714834</v>
      </c>
      <c r="K33" s="11">
        <f t="shared" si="32"/>
        <v>98330524</v>
      </c>
      <c r="L33" s="10">
        <v>453363244</v>
      </c>
      <c r="M33" s="10">
        <v>5937330</v>
      </c>
      <c r="N33" s="11">
        <f>B33+H33+I33+L33+M33</f>
        <v>1654642910</v>
      </c>
      <c r="O33" s="11"/>
      <c r="P33" s="10">
        <v>2060747270</v>
      </c>
      <c r="Q33" s="10">
        <v>1233169952</v>
      </c>
      <c r="R33" s="10">
        <v>1237351652</v>
      </c>
      <c r="S33" s="10">
        <v>1243910861</v>
      </c>
      <c r="T33" s="10">
        <v>1753860310</v>
      </c>
      <c r="U33" s="11">
        <f t="shared" si="3"/>
        <v>306886960</v>
      </c>
      <c r="V33" s="10">
        <v>141849184</v>
      </c>
      <c r="W33" s="10">
        <v>288431610</v>
      </c>
      <c r="X33" s="10">
        <v>212516090</v>
      </c>
      <c r="Y33" s="11">
        <f t="shared" si="33"/>
        <v>75915520</v>
      </c>
      <c r="Z33" s="10">
        <v>476657162</v>
      </c>
      <c r="AA33" s="10">
        <v>33811670</v>
      </c>
      <c r="AB33" s="11">
        <f>P33+V33+W33+Z33+AA33</f>
        <v>3001496896</v>
      </c>
      <c r="AC33" s="5"/>
      <c r="AD33" s="9">
        <v>2014</v>
      </c>
      <c r="AE33" s="12">
        <f t="shared" si="6"/>
        <v>57.68999288190828</v>
      </c>
      <c r="AF33" s="12">
        <f t="shared" si="26"/>
        <v>43.8002451538018</v>
      </c>
      <c r="AG33" s="12">
        <f t="shared" si="26"/>
        <v>43.92395244965574</v>
      </c>
      <c r="AH33" s="12">
        <f t="shared" si="26"/>
        <v>43.994745669928264</v>
      </c>
      <c r="AI33" s="12">
        <f t="shared" si="7"/>
        <v>54.20757757333877</v>
      </c>
      <c r="AJ33" s="12">
        <f t="shared" si="30"/>
        <v>3.4824153085695086</v>
      </c>
      <c r="AK33" s="12">
        <f t="shared" si="30"/>
        <v>7.115347987681523</v>
      </c>
      <c r="AL33" s="12">
        <f t="shared" si="30"/>
        <v>7.436369337236637</v>
      </c>
      <c r="AM33" s="12">
        <f t="shared" si="30"/>
        <v>1.4936657239234779</v>
      </c>
      <c r="AN33" s="12">
        <f t="shared" si="30"/>
        <v>5.942703613313159</v>
      </c>
      <c r="AO33" s="12">
        <f t="shared" si="30"/>
        <v>27.39946131337788</v>
      </c>
      <c r="AP33" s="12">
        <f t="shared" si="30"/>
        <v>0.3588284797956799</v>
      </c>
      <c r="AQ33" s="12">
        <f t="shared" si="30"/>
        <v>100</v>
      </c>
      <c r="AR33" s="12"/>
      <c r="AS33" s="12">
        <f t="shared" si="16"/>
        <v>68.65731804508253</v>
      </c>
      <c r="AT33" s="12">
        <f t="shared" si="27"/>
        <v>41.08516499362057</v>
      </c>
      <c r="AU33" s="12">
        <f t="shared" si="28"/>
        <v>41.22448547752887</v>
      </c>
      <c r="AV33" s="12">
        <f t="shared" si="29"/>
        <v>41.443016738005646</v>
      </c>
      <c r="AW33" s="12">
        <f t="shared" si="17"/>
        <v>58.432854364677645</v>
      </c>
      <c r="AX33" s="12">
        <f t="shared" si="31"/>
        <v>10.224463680404886</v>
      </c>
      <c r="AY33" s="12">
        <f t="shared" si="31"/>
        <v>4.725948049089704</v>
      </c>
      <c r="AZ33" s="12">
        <f t="shared" si="31"/>
        <v>9.609592146651348</v>
      </c>
      <c r="BA33" s="12">
        <f t="shared" si="31"/>
        <v>7.080336824043146</v>
      </c>
      <c r="BB33" s="12">
        <f t="shared" si="31"/>
        <v>2.529255322608203</v>
      </c>
      <c r="BC33" s="12">
        <f t="shared" si="31"/>
        <v>15.880648173757098</v>
      </c>
      <c r="BD33" s="12">
        <f t="shared" si="31"/>
        <v>1.12649358541932</v>
      </c>
      <c r="BE33" s="12">
        <f t="shared" si="31"/>
        <v>100</v>
      </c>
    </row>
    <row r="34" spans="1:57" ht="12">
      <c r="A34" s="9">
        <v>2015</v>
      </c>
      <c r="B34" s="10">
        <v>1029347662</v>
      </c>
      <c r="C34" s="10">
        <v>794508436</v>
      </c>
      <c r="D34" s="10">
        <v>794882505</v>
      </c>
      <c r="E34" s="10">
        <v>796265553</v>
      </c>
      <c r="F34" s="10">
        <v>968721051</v>
      </c>
      <c r="G34" s="11">
        <f t="shared" si="0"/>
        <v>60626611</v>
      </c>
      <c r="H34" s="10">
        <v>157696965</v>
      </c>
      <c r="I34" s="10">
        <v>100299118</v>
      </c>
      <c r="J34" s="10">
        <v>38036528</v>
      </c>
      <c r="K34" s="11">
        <f t="shared" si="32"/>
        <v>62262590</v>
      </c>
      <c r="L34" s="10">
        <v>452115577</v>
      </c>
      <c r="M34" s="10">
        <v>16957872</v>
      </c>
      <c r="N34" s="11">
        <f>B34+H34+I34+L34+M34</f>
        <v>1756417194</v>
      </c>
      <c r="O34" s="11"/>
      <c r="P34" s="10">
        <v>2171031297</v>
      </c>
      <c r="Q34" s="10">
        <v>1313063535</v>
      </c>
      <c r="R34" s="10">
        <v>1317633799</v>
      </c>
      <c r="S34" s="10">
        <v>1324254580</v>
      </c>
      <c r="T34" s="10">
        <v>1893275410</v>
      </c>
      <c r="U34" s="11">
        <f t="shared" si="3"/>
        <v>277755887</v>
      </c>
      <c r="V34" s="10">
        <v>172306819</v>
      </c>
      <c r="W34" s="10">
        <v>344454808</v>
      </c>
      <c r="X34" s="10">
        <v>264402570</v>
      </c>
      <c r="Y34" s="11">
        <f t="shared" si="33"/>
        <v>80052238</v>
      </c>
      <c r="Z34" s="10">
        <v>481578578</v>
      </c>
      <c r="AA34" s="10">
        <v>46424347</v>
      </c>
      <c r="AB34" s="11">
        <f>P34+V34+W34+Z34+AA34</f>
        <v>3215795849</v>
      </c>
      <c r="AC34" s="5"/>
      <c r="AD34" s="9">
        <v>2015</v>
      </c>
      <c r="AE34" s="12">
        <f t="shared" si="6"/>
        <v>58.60496387283715</v>
      </c>
      <c r="AF34" s="12">
        <f t="shared" si="26"/>
        <v>45.23460819639414</v>
      </c>
      <c r="AG34" s="12">
        <f t="shared" si="26"/>
        <v>45.255905471396794</v>
      </c>
      <c r="AH34" s="12">
        <f t="shared" si="26"/>
        <v>45.33464803920611</v>
      </c>
      <c r="AI34" s="12">
        <f t="shared" si="7"/>
        <v>55.153243449745005</v>
      </c>
      <c r="AJ34" s="12">
        <f t="shared" si="30"/>
        <v>3.451720423092146</v>
      </c>
      <c r="AK34" s="12">
        <f t="shared" si="30"/>
        <v>8.978331887133644</v>
      </c>
      <c r="AL34" s="12">
        <f t="shared" si="30"/>
        <v>5.710438177366191</v>
      </c>
      <c r="AM34" s="12">
        <f t="shared" si="30"/>
        <v>2.1655747922495</v>
      </c>
      <c r="AN34" s="12">
        <f t="shared" si="30"/>
        <v>3.5448633851166913</v>
      </c>
      <c r="AO34" s="12">
        <f t="shared" si="30"/>
        <v>25.74078519297392</v>
      </c>
      <c r="AP34" s="12">
        <f t="shared" si="30"/>
        <v>0.9654808696890951</v>
      </c>
      <c r="AQ34" s="12">
        <f t="shared" si="30"/>
        <v>100</v>
      </c>
      <c r="AR34" s="12"/>
      <c r="AS34" s="12">
        <f t="shared" si="16"/>
        <v>67.51147768522416</v>
      </c>
      <c r="AT34" s="12">
        <f t="shared" si="27"/>
        <v>40.83168200519684</v>
      </c>
      <c r="AU34" s="12">
        <f t="shared" si="28"/>
        <v>40.9738012258999</v>
      </c>
      <c r="AV34" s="12">
        <f t="shared" si="29"/>
        <v>41.179684351287314</v>
      </c>
      <c r="AW34" s="12">
        <f t="shared" si="17"/>
        <v>58.87424136668198</v>
      </c>
      <c r="AX34" s="12">
        <f t="shared" si="31"/>
        <v>8.637236318542184</v>
      </c>
      <c r="AY34" s="12">
        <f t="shared" si="31"/>
        <v>5.358139231804201</v>
      </c>
      <c r="AZ34" s="12">
        <f t="shared" si="31"/>
        <v>10.711339406296995</v>
      </c>
      <c r="BA34" s="12">
        <f t="shared" si="31"/>
        <v>8.221994878257584</v>
      </c>
      <c r="BB34" s="12">
        <f t="shared" si="31"/>
        <v>2.4893445280394104</v>
      </c>
      <c r="BC34" s="12">
        <f t="shared" si="31"/>
        <v>14.975408906935249</v>
      </c>
      <c r="BD34" s="12">
        <f t="shared" si="31"/>
        <v>1.4436347697393896</v>
      </c>
      <c r="BE34" s="12">
        <f t="shared" si="31"/>
        <v>100</v>
      </c>
    </row>
    <row r="35" spans="1:57" ht="12">
      <c r="A35" s="9">
        <v>2016</v>
      </c>
      <c r="B35" s="10"/>
      <c r="C35" s="10"/>
      <c r="D35" s="10"/>
      <c r="E35" s="10"/>
      <c r="F35" s="10"/>
      <c r="G35" s="11">
        <f>B35-F35</f>
        <v>0</v>
      </c>
      <c r="H35" s="10"/>
      <c r="I35" s="10"/>
      <c r="J35" s="10"/>
      <c r="K35" s="11">
        <f t="shared" si="32"/>
        <v>0</v>
      </c>
      <c r="L35" s="10"/>
      <c r="M35" s="10"/>
      <c r="N35" s="11">
        <f>B35+H35+I35+L35+M35</f>
        <v>0</v>
      </c>
      <c r="O35" s="11"/>
      <c r="P35" s="10"/>
      <c r="Q35" s="10"/>
      <c r="R35" s="10"/>
      <c r="S35" s="10"/>
      <c r="T35" s="10"/>
      <c r="U35" s="11">
        <f>P35-T35</f>
        <v>0</v>
      </c>
      <c r="V35" s="10"/>
      <c r="W35" s="10"/>
      <c r="X35" s="10"/>
      <c r="Y35" s="11">
        <f t="shared" si="33"/>
        <v>0</v>
      </c>
      <c r="Z35" s="10"/>
      <c r="AA35" s="10"/>
      <c r="AB35" s="11">
        <f>P35+V35+W35+Z35+AA35</f>
        <v>0</v>
      </c>
      <c r="AC35" s="5"/>
      <c r="AD35" s="9">
        <v>2016</v>
      </c>
      <c r="AE35" s="12" t="e">
        <f>B35*100/$N35</f>
        <v>#DIV/0!</v>
      </c>
      <c r="AF35" s="12" t="e">
        <f t="shared" si="26"/>
        <v>#DIV/0!</v>
      </c>
      <c r="AG35" s="12" t="e">
        <f t="shared" si="26"/>
        <v>#DIV/0!</v>
      </c>
      <c r="AH35" s="12" t="e">
        <f t="shared" si="26"/>
        <v>#DIV/0!</v>
      </c>
      <c r="AI35" s="12" t="e">
        <f t="shared" si="7"/>
        <v>#DIV/0!</v>
      </c>
      <c r="AJ35" s="12" t="e">
        <f t="shared" si="30"/>
        <v>#DIV/0!</v>
      </c>
      <c r="AK35" s="12" t="e">
        <f t="shared" si="30"/>
        <v>#DIV/0!</v>
      </c>
      <c r="AL35" s="12" t="e">
        <f t="shared" si="30"/>
        <v>#DIV/0!</v>
      </c>
      <c r="AM35" s="12" t="e">
        <f t="shared" si="30"/>
        <v>#DIV/0!</v>
      </c>
      <c r="AN35" s="12" t="e">
        <f t="shared" si="30"/>
        <v>#DIV/0!</v>
      </c>
      <c r="AO35" s="12" t="e">
        <f t="shared" si="30"/>
        <v>#DIV/0!</v>
      </c>
      <c r="AP35" s="12" t="e">
        <f t="shared" si="30"/>
        <v>#DIV/0!</v>
      </c>
      <c r="AQ35" s="12" t="e">
        <f t="shared" si="30"/>
        <v>#DIV/0!</v>
      </c>
      <c r="AR35" s="12"/>
      <c r="AS35" s="12" t="e">
        <f>P35*100/$AB35</f>
        <v>#DIV/0!</v>
      </c>
      <c r="AT35" s="12" t="e">
        <f t="shared" si="27"/>
        <v>#DIV/0!</v>
      </c>
      <c r="AU35" s="12" t="e">
        <f t="shared" si="28"/>
        <v>#DIV/0!</v>
      </c>
      <c r="AV35" s="12" t="e">
        <f t="shared" si="29"/>
        <v>#DIV/0!</v>
      </c>
      <c r="AW35" s="12" t="e">
        <f t="shared" si="17"/>
        <v>#DIV/0!</v>
      </c>
      <c r="AX35" s="12" t="e">
        <f t="shared" si="31"/>
        <v>#DIV/0!</v>
      </c>
      <c r="AY35" s="12" t="e">
        <f t="shared" si="31"/>
        <v>#DIV/0!</v>
      </c>
      <c r="AZ35" s="12" t="e">
        <f t="shared" si="31"/>
        <v>#DIV/0!</v>
      </c>
      <c r="BA35" s="12" t="e">
        <f t="shared" si="31"/>
        <v>#DIV/0!</v>
      </c>
      <c r="BB35" s="12" t="e">
        <f t="shared" si="31"/>
        <v>#DIV/0!</v>
      </c>
      <c r="BC35" s="12" t="e">
        <f t="shared" si="31"/>
        <v>#DIV/0!</v>
      </c>
      <c r="BD35" s="12" t="e">
        <f t="shared" si="31"/>
        <v>#DIV/0!</v>
      </c>
      <c r="BE35" s="12" t="e">
        <f t="shared" si="31"/>
        <v>#DIV/0!</v>
      </c>
    </row>
    <row r="36" spans="1:57" ht="12">
      <c r="A36" s="9">
        <v>2017</v>
      </c>
      <c r="B36" s="10"/>
      <c r="C36" s="10"/>
      <c r="D36" s="10"/>
      <c r="E36" s="10"/>
      <c r="F36" s="10"/>
      <c r="G36" s="11">
        <f>B36-F36</f>
        <v>0</v>
      </c>
      <c r="H36" s="10"/>
      <c r="I36" s="10"/>
      <c r="J36" s="10"/>
      <c r="K36" s="11">
        <f t="shared" si="32"/>
        <v>0</v>
      </c>
      <c r="L36" s="10"/>
      <c r="M36" s="10"/>
      <c r="N36" s="11">
        <f>B36+H36+I36+L36+M36</f>
        <v>0</v>
      </c>
      <c r="O36" s="11"/>
      <c r="P36" s="10"/>
      <c r="Q36" s="10"/>
      <c r="R36" s="10"/>
      <c r="S36" s="10"/>
      <c r="T36" s="10"/>
      <c r="U36" s="11">
        <f>P36-T36</f>
        <v>0</v>
      </c>
      <c r="V36" s="10"/>
      <c r="W36" s="10"/>
      <c r="X36" s="10"/>
      <c r="Y36" s="11">
        <f t="shared" si="33"/>
        <v>0</v>
      </c>
      <c r="Z36" s="10"/>
      <c r="AA36" s="10"/>
      <c r="AB36" s="11">
        <f>P36+V36+W36+Z36+AA36</f>
        <v>0</v>
      </c>
      <c r="AC36" s="5"/>
      <c r="AD36" s="9">
        <v>2017</v>
      </c>
      <c r="AE36" s="12" t="e">
        <f>B36*100/$N36</f>
        <v>#DIV/0!</v>
      </c>
      <c r="AF36" s="12" t="e">
        <f>C36*100/$N36</f>
        <v>#DIV/0!</v>
      </c>
      <c r="AG36" s="12" t="e">
        <f>D36*100/$N36</f>
        <v>#DIV/0!</v>
      </c>
      <c r="AH36" s="12" t="e">
        <f>E36*100/$N36</f>
        <v>#DIV/0!</v>
      </c>
      <c r="AI36" s="12" t="e">
        <f>F36*100/$N36</f>
        <v>#DIV/0!</v>
      </c>
      <c r="AJ36" s="12" t="e">
        <f t="shared" si="30"/>
        <v>#DIV/0!</v>
      </c>
      <c r="AK36" s="12" t="e">
        <f t="shared" si="30"/>
        <v>#DIV/0!</v>
      </c>
      <c r="AL36" s="12" t="e">
        <f t="shared" si="30"/>
        <v>#DIV/0!</v>
      </c>
      <c r="AM36" s="12" t="e">
        <f t="shared" si="30"/>
        <v>#DIV/0!</v>
      </c>
      <c r="AN36" s="12" t="e">
        <f t="shared" si="30"/>
        <v>#DIV/0!</v>
      </c>
      <c r="AO36" s="12" t="e">
        <f t="shared" si="30"/>
        <v>#DIV/0!</v>
      </c>
      <c r="AP36" s="12" t="e">
        <f t="shared" si="30"/>
        <v>#DIV/0!</v>
      </c>
      <c r="AQ36" s="12" t="e">
        <f t="shared" si="30"/>
        <v>#DIV/0!</v>
      </c>
      <c r="AR36" s="12"/>
      <c r="AS36" s="12" t="e">
        <f>P36*100/$AB36</f>
        <v>#DIV/0!</v>
      </c>
      <c r="AT36" s="12" t="e">
        <f>Q36*100/$AB36</f>
        <v>#DIV/0!</v>
      </c>
      <c r="AU36" s="12" t="e">
        <f t="shared" si="28"/>
        <v>#DIV/0!</v>
      </c>
      <c r="AV36" s="12" t="e">
        <f t="shared" si="29"/>
        <v>#DIV/0!</v>
      </c>
      <c r="AW36" s="12" t="e">
        <f aca="true" t="shared" si="34" ref="AW36:BE36">T36*100/$AB36</f>
        <v>#DIV/0!</v>
      </c>
      <c r="AX36" s="12" t="e">
        <f t="shared" si="34"/>
        <v>#DIV/0!</v>
      </c>
      <c r="AY36" s="12" t="e">
        <f t="shared" si="34"/>
        <v>#DIV/0!</v>
      </c>
      <c r="AZ36" s="12" t="e">
        <f t="shared" si="34"/>
        <v>#DIV/0!</v>
      </c>
      <c r="BA36" s="12" t="e">
        <f t="shared" si="34"/>
        <v>#DIV/0!</v>
      </c>
      <c r="BB36" s="12" t="e">
        <f t="shared" si="34"/>
        <v>#DIV/0!</v>
      </c>
      <c r="BC36" s="12" t="e">
        <f t="shared" si="34"/>
        <v>#DIV/0!</v>
      </c>
      <c r="BD36" s="12" t="e">
        <f t="shared" si="34"/>
        <v>#DIV/0!</v>
      </c>
      <c r="BE36" s="12" t="e">
        <f t="shared" si="34"/>
        <v>#DIV/0!</v>
      </c>
    </row>
    <row r="37" spans="1:57" ht="12.75" thickBot="1">
      <c r="A37" s="13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5"/>
      <c r="AD37" s="13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</row>
    <row r="38" spans="1:29" ht="12">
      <c r="A38" s="1" t="s">
        <v>24</v>
      </c>
      <c r="AC38" s="5"/>
    </row>
    <row r="39" spans="1:29" ht="12">
      <c r="A39" s="1" t="s">
        <v>25</v>
      </c>
      <c r="AC39" s="5"/>
    </row>
    <row r="40" spans="1:28" ht="12">
      <c r="A40" s="1" t="s">
        <v>26</v>
      </c>
      <c r="AB40" s="20"/>
    </row>
    <row r="41" spans="1:28" ht="12">
      <c r="A41" s="1" t="s">
        <v>27</v>
      </c>
      <c r="AB41" s="20"/>
    </row>
    <row r="42" spans="1:28" ht="12">
      <c r="A42" s="1" t="s">
        <v>28</v>
      </c>
      <c r="AB42" s="20"/>
    </row>
    <row r="43" spans="1:28" ht="12">
      <c r="A43" s="1" t="s">
        <v>29</v>
      </c>
      <c r="AB43" s="20"/>
    </row>
    <row r="44" spans="1:28" ht="12">
      <c r="A44" s="1" t="s">
        <v>30</v>
      </c>
      <c r="AB44" s="20"/>
    </row>
    <row r="45" spans="1:28" ht="12">
      <c r="A45" s="1" t="s">
        <v>31</v>
      </c>
      <c r="AB45" s="20"/>
    </row>
    <row r="46" spans="1:28" ht="12">
      <c r="A46" s="1" t="s">
        <v>32</v>
      </c>
      <c r="AB46" s="20"/>
    </row>
    <row r="47" spans="1:28" ht="12">
      <c r="A47" s="1" t="s">
        <v>33</v>
      </c>
      <c r="AB47" s="20"/>
    </row>
    <row r="48" spans="1:28" ht="12">
      <c r="A48" s="1" t="s">
        <v>34</v>
      </c>
      <c r="AB48" s="20"/>
    </row>
    <row r="49" spans="1:28" ht="12">
      <c r="A49" s="1" t="s">
        <v>35</v>
      </c>
      <c r="AB49" s="20"/>
    </row>
    <row r="50" spans="1:28" ht="12">
      <c r="A50" s="1" t="s">
        <v>36</v>
      </c>
      <c r="AB50" s="20"/>
    </row>
    <row r="51" spans="1:28" ht="12">
      <c r="A51" s="1" t="s">
        <v>37</v>
      </c>
      <c r="AB51" s="20"/>
    </row>
    <row r="52" spans="1:28" ht="12">
      <c r="A52" s="1" t="s">
        <v>38</v>
      </c>
      <c r="AB52" s="20"/>
    </row>
    <row r="53" spans="1:28" ht="12">
      <c r="A53" s="1" t="s">
        <v>39</v>
      </c>
      <c r="AB53" s="20"/>
    </row>
    <row r="54" spans="1:28" ht="12">
      <c r="A54" s="1" t="s">
        <v>40</v>
      </c>
      <c r="AB54" s="20"/>
    </row>
    <row r="55" spans="1:28" ht="12">
      <c r="A55" s="1" t="s">
        <v>41</v>
      </c>
      <c r="AB55" s="20"/>
    </row>
    <row r="56" spans="1:28" ht="12">
      <c r="A56" s="1" t="s">
        <v>42</v>
      </c>
      <c r="AB56" s="20"/>
    </row>
    <row r="57" spans="1:28" ht="12">
      <c r="A57" s="1" t="s">
        <v>59</v>
      </c>
      <c r="F57" s="11"/>
      <c r="G57" s="11"/>
      <c r="AB57" s="20"/>
    </row>
    <row r="58" spans="1:30" ht="12">
      <c r="A58" s="14" t="s">
        <v>81</v>
      </c>
      <c r="AB58" s="20"/>
      <c r="AD58" s="9"/>
    </row>
    <row r="59" spans="1:30" ht="12">
      <c r="A59" s="14" t="s">
        <v>84</v>
      </c>
      <c r="AD59" s="9"/>
    </row>
    <row r="60" ht="12">
      <c r="A60" s="2" t="s">
        <v>87</v>
      </c>
    </row>
    <row r="61" ht="12">
      <c r="A61" s="14" t="s">
        <v>91</v>
      </c>
    </row>
    <row r="62" spans="1:30" ht="12">
      <c r="A62" s="15"/>
      <c r="AD62" s="9"/>
    </row>
    <row r="63" spans="1:72" ht="12">
      <c r="A63" s="15" t="s">
        <v>89</v>
      </c>
      <c r="BT63" s="1" t="s">
        <v>44</v>
      </c>
    </row>
    <row r="64" ht="12">
      <c r="BT64" s="1" t="s">
        <v>40</v>
      </c>
    </row>
    <row r="65" ht="12">
      <c r="BT65" s="1" t="s">
        <v>45</v>
      </c>
    </row>
    <row r="66" ht="12">
      <c r="BT66" s="1" t="s">
        <v>46</v>
      </c>
    </row>
    <row r="67" spans="72:74" ht="12">
      <c r="BT67" s="1" t="s">
        <v>47</v>
      </c>
      <c r="BV67" s="11">
        <v>86998550</v>
      </c>
    </row>
    <row r="68" spans="72:74" ht="12">
      <c r="BT68" s="1" t="s">
        <v>48</v>
      </c>
      <c r="BV68" s="11">
        <v>13497292</v>
      </c>
    </row>
    <row r="69" spans="72:74" ht="12">
      <c r="BT69" s="1" t="s">
        <v>49</v>
      </c>
      <c r="BV69" s="11">
        <v>60717345</v>
      </c>
    </row>
    <row r="70" spans="72:74" ht="12">
      <c r="BT70" s="1" t="s">
        <v>50</v>
      </c>
      <c r="BV70" s="11">
        <v>104341900</v>
      </c>
    </row>
    <row r="71" spans="72:74" ht="12">
      <c r="BT71" s="1" t="s">
        <v>51</v>
      </c>
      <c r="BV71" s="11">
        <v>44279007</v>
      </c>
    </row>
    <row r="72" spans="72:74" ht="12">
      <c r="BT72" s="1" t="s">
        <v>52</v>
      </c>
      <c r="BV72" s="11">
        <v>27333580</v>
      </c>
    </row>
    <row r="73" spans="72:74" ht="12">
      <c r="BT73" s="1" t="s">
        <v>53</v>
      </c>
      <c r="BV73" s="11">
        <v>23622006</v>
      </c>
    </row>
    <row r="74" spans="72:74" ht="12">
      <c r="BT74" s="1" t="s">
        <v>54</v>
      </c>
      <c r="BV74" s="11">
        <v>54215928</v>
      </c>
    </row>
    <row r="75" ht="12">
      <c r="N75" s="20"/>
    </row>
    <row r="76" ht="12">
      <c r="N76" s="20"/>
    </row>
    <row r="77" ht="12">
      <c r="N77" s="20"/>
    </row>
    <row r="78" ht="12">
      <c r="N78" s="20"/>
    </row>
    <row r="79" ht="12">
      <c r="N79" s="20"/>
    </row>
    <row r="80" ht="12">
      <c r="N80" s="20"/>
    </row>
    <row r="81" ht="12">
      <c r="N81" s="20"/>
    </row>
    <row r="82" ht="12">
      <c r="N82" s="20"/>
    </row>
    <row r="83" ht="12">
      <c r="N83" s="20"/>
    </row>
    <row r="84" ht="12">
      <c r="N84" s="20"/>
    </row>
    <row r="85" ht="12">
      <c r="N85" s="20"/>
    </row>
    <row r="86" ht="12">
      <c r="N86" s="20"/>
    </row>
    <row r="87" ht="12">
      <c r="N87" s="20"/>
    </row>
    <row r="88" ht="12">
      <c r="N88" s="20"/>
    </row>
    <row r="89" ht="12">
      <c r="N89" s="20"/>
    </row>
    <row r="90" ht="12">
      <c r="N90" s="20"/>
    </row>
    <row r="91" ht="12">
      <c r="N91" s="20"/>
    </row>
    <row r="92" ht="12">
      <c r="N92" s="20"/>
    </row>
    <row r="93" ht="12">
      <c r="N93" s="20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V93"/>
  <sheetViews>
    <sheetView zoomScalePageLayoutView="0" workbookViewId="0" topLeftCell="A1">
      <pane xSplit="1" ySplit="13" topLeftCell="B40" activePane="bottomRight" state="frozen"/>
      <selection pane="topLeft" activeCell="E32" sqref="E32"/>
      <selection pane="topRight" activeCell="E32" sqref="E32"/>
      <selection pane="bottomLeft" activeCell="E32" sqref="E32"/>
      <selection pane="bottomRight" activeCell="A61" sqref="A61"/>
    </sheetView>
  </sheetViews>
  <sheetFormatPr defaultColWidth="9.625" defaultRowHeight="12.75"/>
  <cols>
    <col min="1" max="1" width="7.625" style="2" customWidth="1"/>
    <col min="2" max="7" width="14.625" style="2" customWidth="1"/>
    <col min="8" max="13" width="12.625" style="2" customWidth="1"/>
    <col min="14" max="14" width="14.625" style="2" customWidth="1"/>
    <col min="15" max="15" width="0.6171875" style="2" customWidth="1"/>
    <col min="16" max="21" width="14.625" style="2" customWidth="1"/>
    <col min="22" max="22" width="12.625" style="2" customWidth="1"/>
    <col min="23" max="26" width="14.625" style="2" customWidth="1"/>
    <col min="27" max="27" width="12.625" style="2" customWidth="1"/>
    <col min="28" max="28" width="14.625" style="2" customWidth="1"/>
    <col min="29" max="29" width="9.625" style="2" customWidth="1"/>
    <col min="30" max="30" width="6.625" style="2" customWidth="1"/>
    <col min="31" max="43" width="12.625" style="2" customWidth="1"/>
    <col min="44" max="44" width="0.6171875" style="2" customWidth="1"/>
    <col min="45" max="57" width="12.625" style="2" customWidth="1"/>
    <col min="58" max="16384" width="9.625" style="2" customWidth="1"/>
  </cols>
  <sheetData>
    <row r="1" spans="1:30" ht="12">
      <c r="A1" s="1" t="s">
        <v>0</v>
      </c>
      <c r="AD1" s="1" t="s">
        <v>1</v>
      </c>
    </row>
    <row r="2" spans="1:30" ht="12">
      <c r="A2" s="1" t="s">
        <v>2</v>
      </c>
      <c r="AD2" s="1" t="s">
        <v>3</v>
      </c>
    </row>
    <row r="3" spans="1:30" ht="12">
      <c r="A3" s="1" t="s">
        <v>60</v>
      </c>
      <c r="AD3" s="3" t="str">
        <f>A3</f>
        <v>TERRITORIO: PROVINCIA DI MODENA.</v>
      </c>
    </row>
    <row r="4" spans="1:30" ht="12">
      <c r="A4" s="4" t="s">
        <v>88</v>
      </c>
      <c r="AC4" s="5"/>
      <c r="AD4" s="3" t="str">
        <f>A4</f>
        <v>PERIODO: 1995 - 2015.</v>
      </c>
    </row>
    <row r="5" spans="1:30" ht="12.75" thickBot="1">
      <c r="A5" s="1"/>
      <c r="AC5" s="5"/>
      <c r="AD5" s="3"/>
    </row>
    <row r="6" spans="1:57" ht="12.75" thickTop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5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2:48" ht="12">
      <c r="B7" s="1" t="s">
        <v>5</v>
      </c>
      <c r="C7" s="1"/>
      <c r="D7" s="1"/>
      <c r="E7" s="1"/>
      <c r="P7" s="1" t="s">
        <v>6</v>
      </c>
      <c r="Q7" s="1"/>
      <c r="R7" s="1"/>
      <c r="S7" s="1"/>
      <c r="AC7" s="5"/>
      <c r="AE7" s="1" t="s">
        <v>5</v>
      </c>
      <c r="AF7" s="1"/>
      <c r="AG7" s="1"/>
      <c r="AH7" s="1"/>
      <c r="AS7" s="1" t="s">
        <v>6</v>
      </c>
      <c r="AT7" s="1"/>
      <c r="AU7" s="1"/>
      <c r="AV7" s="1"/>
    </row>
    <row r="8" spans="2:57" ht="12"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9"/>
      <c r="O8" s="1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9"/>
      <c r="AC8" s="5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9"/>
      <c r="AR8" s="1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9"/>
    </row>
    <row r="9" spans="3:54" ht="12">
      <c r="C9" s="1" t="s">
        <v>7</v>
      </c>
      <c r="D9" s="1" t="s">
        <v>7</v>
      </c>
      <c r="E9" s="1" t="s">
        <v>7</v>
      </c>
      <c r="F9" s="1" t="s">
        <v>7</v>
      </c>
      <c r="G9" s="1" t="s">
        <v>7</v>
      </c>
      <c r="J9" s="1" t="s">
        <v>7</v>
      </c>
      <c r="K9" s="1" t="s">
        <v>7</v>
      </c>
      <c r="Q9" s="1" t="s">
        <v>7</v>
      </c>
      <c r="R9" s="1" t="s">
        <v>7</v>
      </c>
      <c r="S9" s="1" t="s">
        <v>7</v>
      </c>
      <c r="T9" s="1" t="s">
        <v>7</v>
      </c>
      <c r="U9" s="1" t="s">
        <v>7</v>
      </c>
      <c r="X9" s="1" t="s">
        <v>7</v>
      </c>
      <c r="Y9" s="1" t="s">
        <v>7</v>
      </c>
      <c r="AC9" s="5"/>
      <c r="AF9" s="1" t="s">
        <v>7</v>
      </c>
      <c r="AG9" s="1" t="s">
        <v>7</v>
      </c>
      <c r="AH9" s="1" t="s">
        <v>7</v>
      </c>
      <c r="AI9" s="1" t="s">
        <v>7</v>
      </c>
      <c r="AJ9" s="1" t="s">
        <v>7</v>
      </c>
      <c r="AM9" s="1" t="s">
        <v>7</v>
      </c>
      <c r="AN9" s="1" t="s">
        <v>7</v>
      </c>
      <c r="AT9" s="1" t="s">
        <v>7</v>
      </c>
      <c r="AU9" s="1" t="s">
        <v>7</v>
      </c>
      <c r="AV9" s="1" t="s">
        <v>7</v>
      </c>
      <c r="AW9" s="1" t="s">
        <v>7</v>
      </c>
      <c r="AX9" s="1" t="s">
        <v>7</v>
      </c>
      <c r="BA9" s="1" t="s">
        <v>7</v>
      </c>
      <c r="BB9" s="1" t="s">
        <v>7</v>
      </c>
    </row>
    <row r="10" spans="3:56" ht="12">
      <c r="C10" s="1" t="s">
        <v>83</v>
      </c>
      <c r="D10" s="1" t="s">
        <v>83</v>
      </c>
      <c r="E10" s="1" t="s">
        <v>83</v>
      </c>
      <c r="F10" s="1" t="s">
        <v>8</v>
      </c>
      <c r="G10" s="1" t="s">
        <v>9</v>
      </c>
      <c r="J10" s="1" t="s">
        <v>10</v>
      </c>
      <c r="K10" s="1" t="s">
        <v>10</v>
      </c>
      <c r="M10" s="1" t="s">
        <v>11</v>
      </c>
      <c r="Q10" s="1" t="s">
        <v>83</v>
      </c>
      <c r="R10" s="1" t="s">
        <v>83</v>
      </c>
      <c r="S10" s="1" t="s">
        <v>83</v>
      </c>
      <c r="T10" s="1" t="s">
        <v>8</v>
      </c>
      <c r="U10" s="1" t="s">
        <v>9</v>
      </c>
      <c r="X10" s="1" t="s">
        <v>10</v>
      </c>
      <c r="Y10" s="1" t="s">
        <v>10</v>
      </c>
      <c r="AA10" s="1" t="s">
        <v>11</v>
      </c>
      <c r="AC10" s="5"/>
      <c r="AF10" s="1" t="s">
        <v>83</v>
      </c>
      <c r="AG10" s="1" t="s">
        <v>83</v>
      </c>
      <c r="AH10" s="1" t="s">
        <v>83</v>
      </c>
      <c r="AI10" s="1" t="s">
        <v>8</v>
      </c>
      <c r="AJ10" s="1" t="s">
        <v>9</v>
      </c>
      <c r="AM10" s="1" t="s">
        <v>10</v>
      </c>
      <c r="AN10" s="1" t="s">
        <v>10</v>
      </c>
      <c r="AP10" s="1" t="s">
        <v>11</v>
      </c>
      <c r="AT10" s="1" t="s">
        <v>83</v>
      </c>
      <c r="AU10" s="1" t="s">
        <v>83</v>
      </c>
      <c r="AV10" s="1" t="s">
        <v>83</v>
      </c>
      <c r="AW10" s="1" t="s">
        <v>8</v>
      </c>
      <c r="AX10" s="1" t="s">
        <v>9</v>
      </c>
      <c r="BA10" s="1" t="s">
        <v>10</v>
      </c>
      <c r="BB10" s="1" t="s">
        <v>10</v>
      </c>
      <c r="BD10" s="1" t="s">
        <v>11</v>
      </c>
    </row>
    <row r="11" spans="3:56" ht="12">
      <c r="C11" s="16">
        <v>17</v>
      </c>
      <c r="D11" s="16">
        <v>18</v>
      </c>
      <c r="E11" s="16">
        <v>19</v>
      </c>
      <c r="F11" s="16">
        <v>28</v>
      </c>
      <c r="G11" s="1" t="s">
        <v>12</v>
      </c>
      <c r="J11" s="1" t="s">
        <v>13</v>
      </c>
      <c r="K11" s="1" t="s">
        <v>58</v>
      </c>
      <c r="M11" s="1" t="s">
        <v>15</v>
      </c>
      <c r="Q11" s="16">
        <v>17</v>
      </c>
      <c r="R11" s="16">
        <v>18</v>
      </c>
      <c r="S11" s="16">
        <v>19</v>
      </c>
      <c r="T11" s="16">
        <v>28</v>
      </c>
      <c r="U11" s="1" t="s">
        <v>12</v>
      </c>
      <c r="X11" s="1" t="s">
        <v>13</v>
      </c>
      <c r="Y11" s="1" t="s">
        <v>58</v>
      </c>
      <c r="AA11" s="1" t="s">
        <v>15</v>
      </c>
      <c r="AC11" s="5"/>
      <c r="AF11" s="16">
        <v>17</v>
      </c>
      <c r="AG11" s="16">
        <v>18</v>
      </c>
      <c r="AH11" s="16">
        <v>19</v>
      </c>
      <c r="AI11" s="16">
        <v>28</v>
      </c>
      <c r="AJ11" s="1" t="s">
        <v>12</v>
      </c>
      <c r="AM11" s="1" t="s">
        <v>13</v>
      </c>
      <c r="AN11" s="1" t="s">
        <v>58</v>
      </c>
      <c r="AP11" s="1" t="s">
        <v>15</v>
      </c>
      <c r="AT11" s="16">
        <v>17</v>
      </c>
      <c r="AU11" s="16">
        <v>18</v>
      </c>
      <c r="AV11" s="16">
        <v>19</v>
      </c>
      <c r="AW11" s="16">
        <v>28</v>
      </c>
      <c r="AX11" s="1" t="s">
        <v>12</v>
      </c>
      <c r="BA11" s="1" t="s">
        <v>13</v>
      </c>
      <c r="BB11" s="1" t="s">
        <v>58</v>
      </c>
      <c r="BD11" s="1" t="s">
        <v>15</v>
      </c>
    </row>
    <row r="12" spans="1:57" ht="12">
      <c r="A12" s="7" t="s">
        <v>16</v>
      </c>
      <c r="B12" s="1" t="s">
        <v>9</v>
      </c>
      <c r="C12" s="7" t="s">
        <v>78</v>
      </c>
      <c r="D12" s="7" t="s">
        <v>85</v>
      </c>
      <c r="E12" s="7" t="s">
        <v>90</v>
      </c>
      <c r="F12" s="7" t="s">
        <v>17</v>
      </c>
      <c r="G12" s="17" t="s">
        <v>82</v>
      </c>
      <c r="H12" s="1" t="s">
        <v>18</v>
      </c>
      <c r="I12" s="1" t="s">
        <v>10</v>
      </c>
      <c r="J12" s="1" t="s">
        <v>19</v>
      </c>
      <c r="K12" s="1" t="s">
        <v>20</v>
      </c>
      <c r="L12" s="1" t="s">
        <v>21</v>
      </c>
      <c r="M12" s="1" t="s">
        <v>22</v>
      </c>
      <c r="N12" s="1" t="s">
        <v>23</v>
      </c>
      <c r="O12" s="1"/>
      <c r="P12" s="1" t="s">
        <v>9</v>
      </c>
      <c r="Q12" s="7" t="s">
        <v>78</v>
      </c>
      <c r="R12" s="7" t="s">
        <v>85</v>
      </c>
      <c r="S12" s="7" t="s">
        <v>90</v>
      </c>
      <c r="T12" s="7" t="s">
        <v>17</v>
      </c>
      <c r="U12" s="17" t="s">
        <v>82</v>
      </c>
      <c r="V12" s="1" t="s">
        <v>18</v>
      </c>
      <c r="W12" s="1" t="s">
        <v>10</v>
      </c>
      <c r="X12" s="1" t="s">
        <v>19</v>
      </c>
      <c r="Y12" s="1" t="s">
        <v>20</v>
      </c>
      <c r="Z12" s="1" t="s">
        <v>21</v>
      </c>
      <c r="AA12" s="1" t="s">
        <v>22</v>
      </c>
      <c r="AB12" s="1" t="s">
        <v>23</v>
      </c>
      <c r="AC12" s="5"/>
      <c r="AD12" s="1" t="s">
        <v>16</v>
      </c>
      <c r="AE12" s="1" t="s">
        <v>9</v>
      </c>
      <c r="AF12" s="7" t="s">
        <v>78</v>
      </c>
      <c r="AG12" s="7" t="s">
        <v>85</v>
      </c>
      <c r="AH12" s="7" t="s">
        <v>90</v>
      </c>
      <c r="AI12" s="7" t="s">
        <v>17</v>
      </c>
      <c r="AJ12" s="17" t="s">
        <v>82</v>
      </c>
      <c r="AK12" s="1" t="s">
        <v>18</v>
      </c>
      <c r="AL12" s="1" t="s">
        <v>10</v>
      </c>
      <c r="AM12" s="1" t="s">
        <v>19</v>
      </c>
      <c r="AN12" s="1" t="s">
        <v>20</v>
      </c>
      <c r="AO12" s="1" t="s">
        <v>21</v>
      </c>
      <c r="AP12" s="1" t="s">
        <v>22</v>
      </c>
      <c r="AQ12" s="1" t="s">
        <v>23</v>
      </c>
      <c r="AR12" s="1"/>
      <c r="AS12" s="1" t="s">
        <v>9</v>
      </c>
      <c r="AT12" s="7" t="s">
        <v>78</v>
      </c>
      <c r="AU12" s="7" t="s">
        <v>85</v>
      </c>
      <c r="AV12" s="7" t="s">
        <v>90</v>
      </c>
      <c r="AW12" s="7" t="s">
        <v>17</v>
      </c>
      <c r="AX12" s="17" t="s">
        <v>82</v>
      </c>
      <c r="AY12" s="1" t="s">
        <v>18</v>
      </c>
      <c r="AZ12" s="1" t="s">
        <v>10</v>
      </c>
      <c r="BA12" s="1" t="s">
        <v>19</v>
      </c>
      <c r="BB12" s="1" t="s">
        <v>20</v>
      </c>
      <c r="BC12" s="1" t="s">
        <v>21</v>
      </c>
      <c r="BD12" s="1" t="s">
        <v>22</v>
      </c>
      <c r="BE12" s="1" t="s">
        <v>23</v>
      </c>
    </row>
    <row r="13" spans="1:57" ht="12.75" thickBo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5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</row>
    <row r="14" spans="1:57" ht="12">
      <c r="A14" s="9">
        <v>1995</v>
      </c>
      <c r="B14" s="10">
        <v>1708452167</v>
      </c>
      <c r="C14" s="10">
        <v>1241788803</v>
      </c>
      <c r="D14" s="10"/>
      <c r="E14" s="10"/>
      <c r="F14" s="10">
        <v>1598744779</v>
      </c>
      <c r="G14" s="11">
        <f aca="true" t="shared" si="0" ref="G14:G34">B14-F14</f>
        <v>109707388</v>
      </c>
      <c r="H14" s="10">
        <v>29502170</v>
      </c>
      <c r="I14" s="10">
        <v>111899432</v>
      </c>
      <c r="J14" s="10">
        <v>70283372</v>
      </c>
      <c r="K14" s="11">
        <f aca="true" t="shared" si="1" ref="K14:K30">I14-J14</f>
        <v>41616060</v>
      </c>
      <c r="L14" s="10">
        <v>135197946</v>
      </c>
      <c r="M14" s="10">
        <v>8500411</v>
      </c>
      <c r="N14" s="11">
        <f aca="true" t="shared" si="2" ref="N14:N32">B14+H14+I14+L14+M14</f>
        <v>1993552126</v>
      </c>
      <c r="O14" s="11"/>
      <c r="P14" s="10">
        <v>3901875732</v>
      </c>
      <c r="Q14" s="10">
        <v>3006004194</v>
      </c>
      <c r="R14" s="10"/>
      <c r="S14" s="10"/>
      <c r="T14" s="10">
        <v>3582694152</v>
      </c>
      <c r="U14" s="11">
        <f aca="true" t="shared" si="3" ref="U14:U34">P14-T14</f>
        <v>319181580</v>
      </c>
      <c r="V14" s="10">
        <v>168151609</v>
      </c>
      <c r="W14" s="10">
        <v>593159550</v>
      </c>
      <c r="X14" s="10">
        <v>435142628</v>
      </c>
      <c r="Y14" s="11">
        <f aca="true" t="shared" si="4" ref="Y14:Y30">W14-X14</f>
        <v>158016922</v>
      </c>
      <c r="Z14" s="10">
        <v>752207518</v>
      </c>
      <c r="AA14" s="10">
        <v>100317651</v>
      </c>
      <c r="AB14" s="11">
        <f aca="true" t="shared" si="5" ref="AB14:AB32">P14+V14+W14+Z14+AA14</f>
        <v>5515712060</v>
      </c>
      <c r="AC14" s="5"/>
      <c r="AD14" s="9">
        <v>1995</v>
      </c>
      <c r="AE14" s="12">
        <f aca="true" t="shared" si="6" ref="AE14:AE34">B14*100/$N14</f>
        <v>85.69889619229349</v>
      </c>
      <c r="AF14" s="12"/>
      <c r="AG14" s="12"/>
      <c r="AH14" s="12"/>
      <c r="AI14" s="12">
        <f aca="true" t="shared" si="7" ref="AI14:AI35">F14*100/$N14</f>
        <v>80.1957851088565</v>
      </c>
      <c r="AJ14" s="12">
        <f aca="true" t="shared" si="8" ref="AJ14:AJ29">G14*100/$N14</f>
        <v>5.503111083437003</v>
      </c>
      <c r="AK14" s="12">
        <f aca="true" t="shared" si="9" ref="AK14:AK29">H14*100/$N14</f>
        <v>1.4798795383993888</v>
      </c>
      <c r="AL14" s="12">
        <f aca="true" t="shared" si="10" ref="AL14:AL29">I14*100/$N14</f>
        <v>5.613067776889421</v>
      </c>
      <c r="AM14" s="12">
        <f aca="true" t="shared" si="11" ref="AM14:AM29">J14*100/$N14</f>
        <v>3.5255347017698195</v>
      </c>
      <c r="AN14" s="12">
        <f aca="true" t="shared" si="12" ref="AN14:AN29">K14*100/$N14</f>
        <v>2.0875330751196017</v>
      </c>
      <c r="AO14" s="12">
        <f aca="true" t="shared" si="13" ref="AO14:AO29">L14*100/$N14</f>
        <v>6.781761271087024</v>
      </c>
      <c r="AP14" s="12">
        <f aca="true" t="shared" si="14" ref="AP14:AP29">M14*100/$N14</f>
        <v>0.42639522133067115</v>
      </c>
      <c r="AQ14" s="12">
        <f aca="true" t="shared" si="15" ref="AQ14:AQ29">N14*100/$N14</f>
        <v>100</v>
      </c>
      <c r="AR14" s="12"/>
      <c r="AS14" s="12">
        <f aca="true" t="shared" si="16" ref="AS14:AS34">P14*100/$AB14</f>
        <v>70.74110630785901</v>
      </c>
      <c r="AT14" s="12"/>
      <c r="AU14" s="12"/>
      <c r="AV14" s="12"/>
      <c r="AW14" s="12">
        <f aca="true" t="shared" si="17" ref="AW14:AW35">T14*100/$AB14</f>
        <v>64.95433614059976</v>
      </c>
      <c r="AX14" s="12">
        <f aca="true" t="shared" si="18" ref="AX14:AX29">U14*100/$AB14</f>
        <v>5.786770167259239</v>
      </c>
      <c r="AY14" s="12">
        <f aca="true" t="shared" si="19" ref="AY14:AY29">V14*100/$AB14</f>
        <v>3.0485929499372744</v>
      </c>
      <c r="AZ14" s="12">
        <f aca="true" t="shared" si="20" ref="AZ14:AZ29">W14*100/$AB14</f>
        <v>10.753997734972408</v>
      </c>
      <c r="BA14" s="12">
        <f aca="true" t="shared" si="21" ref="BA14:BA29">X14*100/$AB14</f>
        <v>7.889146918231261</v>
      </c>
      <c r="BB14" s="12">
        <f aca="true" t="shared" si="22" ref="BB14:BB29">Y14*100/$AB14</f>
        <v>2.864850816741148</v>
      </c>
      <c r="BC14" s="12">
        <f aca="true" t="shared" si="23" ref="BC14:BC29">Z14*100/$AB14</f>
        <v>13.63754144192944</v>
      </c>
      <c r="BD14" s="12">
        <f aca="true" t="shared" si="24" ref="BD14:BD29">AA14*100/$AB14</f>
        <v>1.8187615653018696</v>
      </c>
      <c r="BE14" s="12">
        <f aca="true" t="shared" si="25" ref="BE14:BE29">AB14*100/$AB14</f>
        <v>100</v>
      </c>
    </row>
    <row r="15" spans="1:57" ht="12">
      <c r="A15" s="9">
        <v>1996</v>
      </c>
      <c r="B15" s="10">
        <v>1796920488</v>
      </c>
      <c r="C15" s="10">
        <v>1279605840</v>
      </c>
      <c r="D15" s="10"/>
      <c r="E15" s="10"/>
      <c r="F15" s="10">
        <v>1689149132</v>
      </c>
      <c r="G15" s="11">
        <f t="shared" si="0"/>
        <v>107771356</v>
      </c>
      <c r="H15" s="10">
        <v>24429188</v>
      </c>
      <c r="I15" s="10">
        <v>109772009</v>
      </c>
      <c r="J15" s="10">
        <v>70587514</v>
      </c>
      <c r="K15" s="11">
        <f t="shared" si="1"/>
        <v>39184495</v>
      </c>
      <c r="L15" s="10">
        <v>132712175</v>
      </c>
      <c r="M15" s="10">
        <v>7305212</v>
      </c>
      <c r="N15" s="11">
        <f t="shared" si="2"/>
        <v>2071139072</v>
      </c>
      <c r="O15" s="10"/>
      <c r="P15" s="10">
        <v>3811669613</v>
      </c>
      <c r="Q15" s="10">
        <v>2784852196</v>
      </c>
      <c r="R15" s="10"/>
      <c r="S15" s="10"/>
      <c r="T15" s="10">
        <v>3471331535</v>
      </c>
      <c r="U15" s="11">
        <f t="shared" si="3"/>
        <v>340338078</v>
      </c>
      <c r="V15" s="10">
        <v>176380843</v>
      </c>
      <c r="W15" s="10">
        <v>678853654</v>
      </c>
      <c r="X15" s="10">
        <v>501337559</v>
      </c>
      <c r="Y15" s="11">
        <f t="shared" si="4"/>
        <v>177516095</v>
      </c>
      <c r="Z15" s="10">
        <v>898882084</v>
      </c>
      <c r="AA15" s="10">
        <v>109906156</v>
      </c>
      <c r="AB15" s="11">
        <f t="shared" si="5"/>
        <v>5675692350</v>
      </c>
      <c r="AC15" s="5"/>
      <c r="AD15" s="9">
        <v>1996</v>
      </c>
      <c r="AE15" s="12">
        <f t="shared" si="6"/>
        <v>86.76001106312961</v>
      </c>
      <c r="AF15" s="12"/>
      <c r="AG15" s="12"/>
      <c r="AH15" s="12"/>
      <c r="AI15" s="12">
        <f t="shared" si="7"/>
        <v>81.55652871580803</v>
      </c>
      <c r="AJ15" s="12">
        <f t="shared" si="8"/>
        <v>5.2034823473215805</v>
      </c>
      <c r="AK15" s="12">
        <f t="shared" si="9"/>
        <v>1.179504956005195</v>
      </c>
      <c r="AL15" s="12">
        <f t="shared" si="10"/>
        <v>5.300079095799125</v>
      </c>
      <c r="AM15" s="12">
        <f t="shared" si="11"/>
        <v>3.4081494069752165</v>
      </c>
      <c r="AN15" s="12">
        <f t="shared" si="12"/>
        <v>1.8919296888239092</v>
      </c>
      <c r="AO15" s="12">
        <f t="shared" si="13"/>
        <v>6.407690183346606</v>
      </c>
      <c r="AP15" s="12">
        <f t="shared" si="14"/>
        <v>0.3527147017194604</v>
      </c>
      <c r="AQ15" s="12">
        <f t="shared" si="15"/>
        <v>100</v>
      </c>
      <c r="AR15" s="12"/>
      <c r="AS15" s="12">
        <f t="shared" si="16"/>
        <v>67.15779111952747</v>
      </c>
      <c r="AT15" s="12"/>
      <c r="AU15" s="12"/>
      <c r="AV15" s="12"/>
      <c r="AW15" s="12">
        <f t="shared" si="17"/>
        <v>61.16137593328151</v>
      </c>
      <c r="AX15" s="12">
        <f t="shared" si="18"/>
        <v>5.996415186245956</v>
      </c>
      <c r="AY15" s="12">
        <f t="shared" si="19"/>
        <v>3.1076533420631933</v>
      </c>
      <c r="AZ15" s="12">
        <f t="shared" si="20"/>
        <v>11.96071971730462</v>
      </c>
      <c r="BA15" s="12">
        <f t="shared" si="21"/>
        <v>8.833064374956829</v>
      </c>
      <c r="BB15" s="12">
        <f t="shared" si="22"/>
        <v>3.127655342347793</v>
      </c>
      <c r="BC15" s="12">
        <f t="shared" si="23"/>
        <v>15.837399713886889</v>
      </c>
      <c r="BD15" s="12">
        <f t="shared" si="24"/>
        <v>1.9364361072178269</v>
      </c>
      <c r="BE15" s="12">
        <f t="shared" si="25"/>
        <v>100</v>
      </c>
    </row>
    <row r="16" spans="1:57" ht="12">
      <c r="A16" s="9">
        <v>1997</v>
      </c>
      <c r="B16" s="10">
        <v>1962753292</v>
      </c>
      <c r="C16" s="10">
        <v>1375627311</v>
      </c>
      <c r="D16" s="10"/>
      <c r="E16" s="10"/>
      <c r="F16" s="10">
        <v>1838436887</v>
      </c>
      <c r="G16" s="11">
        <f t="shared" si="0"/>
        <v>124316405</v>
      </c>
      <c r="H16" s="10">
        <v>24764922</v>
      </c>
      <c r="I16" s="10">
        <v>130224209</v>
      </c>
      <c r="J16" s="10">
        <v>73162602</v>
      </c>
      <c r="K16" s="11">
        <f t="shared" si="1"/>
        <v>57061607</v>
      </c>
      <c r="L16" s="10">
        <v>141749850</v>
      </c>
      <c r="M16" s="10">
        <v>6740623</v>
      </c>
      <c r="N16" s="11">
        <f t="shared" si="2"/>
        <v>2266232896</v>
      </c>
      <c r="O16" s="10"/>
      <c r="P16" s="10">
        <v>3952825691</v>
      </c>
      <c r="Q16" s="10">
        <v>2817322497</v>
      </c>
      <c r="R16" s="10"/>
      <c r="S16" s="10"/>
      <c r="T16" s="10">
        <v>3580064172</v>
      </c>
      <c r="U16" s="11">
        <f t="shared" si="3"/>
        <v>372761519</v>
      </c>
      <c r="V16" s="10">
        <v>217561874</v>
      </c>
      <c r="W16" s="10">
        <v>930345260</v>
      </c>
      <c r="X16" s="10">
        <v>678628808</v>
      </c>
      <c r="Y16" s="11">
        <f t="shared" si="4"/>
        <v>251716452</v>
      </c>
      <c r="Z16" s="10">
        <v>862445190</v>
      </c>
      <c r="AA16" s="10">
        <v>112711477</v>
      </c>
      <c r="AB16" s="11">
        <f t="shared" si="5"/>
        <v>6075889492</v>
      </c>
      <c r="AC16" s="5"/>
      <c r="AD16" s="9">
        <v>1997</v>
      </c>
      <c r="AE16" s="12">
        <f t="shared" si="6"/>
        <v>86.60863124281468</v>
      </c>
      <c r="AF16" s="12"/>
      <c r="AG16" s="12"/>
      <c r="AH16" s="12"/>
      <c r="AI16" s="12">
        <f t="shared" si="7"/>
        <v>81.12303418792135</v>
      </c>
      <c r="AJ16" s="12">
        <f t="shared" si="8"/>
        <v>5.485597054893338</v>
      </c>
      <c r="AK16" s="12">
        <f t="shared" si="9"/>
        <v>1.0927792127504268</v>
      </c>
      <c r="AL16" s="12">
        <f t="shared" si="10"/>
        <v>5.746285354424579</v>
      </c>
      <c r="AM16" s="12">
        <f t="shared" si="11"/>
        <v>3.228379666058823</v>
      </c>
      <c r="AN16" s="12">
        <f t="shared" si="12"/>
        <v>2.517905688365756</v>
      </c>
      <c r="AO16" s="12">
        <f t="shared" si="13"/>
        <v>6.254866843129613</v>
      </c>
      <c r="AP16" s="12">
        <f t="shared" si="14"/>
        <v>0.2974373468806977</v>
      </c>
      <c r="AQ16" s="12">
        <f t="shared" si="15"/>
        <v>100</v>
      </c>
      <c r="AR16" s="12"/>
      <c r="AS16" s="12">
        <f t="shared" si="16"/>
        <v>65.05756393701046</v>
      </c>
      <c r="AT16" s="12"/>
      <c r="AU16" s="12"/>
      <c r="AV16" s="12"/>
      <c r="AW16" s="12">
        <f t="shared" si="17"/>
        <v>58.92247014554491</v>
      </c>
      <c r="AX16" s="12">
        <f t="shared" si="18"/>
        <v>6.135093791465554</v>
      </c>
      <c r="AY16" s="12">
        <f t="shared" si="19"/>
        <v>3.580741129121247</v>
      </c>
      <c r="AZ16" s="12">
        <f t="shared" si="20"/>
        <v>15.312083296198304</v>
      </c>
      <c r="BA16" s="12">
        <f t="shared" si="21"/>
        <v>11.16920919798717</v>
      </c>
      <c r="BB16" s="12">
        <f t="shared" si="22"/>
        <v>4.142874098211133</v>
      </c>
      <c r="BC16" s="12">
        <f t="shared" si="23"/>
        <v>14.194550298117898</v>
      </c>
      <c r="BD16" s="12">
        <f t="shared" si="24"/>
        <v>1.855061339552092</v>
      </c>
      <c r="BE16" s="12">
        <f t="shared" si="25"/>
        <v>100</v>
      </c>
    </row>
    <row r="17" spans="1:57" ht="12">
      <c r="A17" s="9">
        <v>1998</v>
      </c>
      <c r="B17" s="10">
        <v>2121225126</v>
      </c>
      <c r="C17" s="10">
        <v>1480623604</v>
      </c>
      <c r="D17" s="10"/>
      <c r="E17" s="10"/>
      <c r="F17" s="10">
        <v>1978495660</v>
      </c>
      <c r="G17" s="11">
        <f t="shared" si="0"/>
        <v>142729466</v>
      </c>
      <c r="H17" s="10">
        <v>27851524</v>
      </c>
      <c r="I17" s="10">
        <v>107808165</v>
      </c>
      <c r="J17" s="10">
        <v>69221076</v>
      </c>
      <c r="K17" s="11">
        <f t="shared" si="1"/>
        <v>38587089</v>
      </c>
      <c r="L17" s="10">
        <v>169806439</v>
      </c>
      <c r="M17" s="10">
        <v>6733632</v>
      </c>
      <c r="N17" s="11">
        <f t="shared" si="2"/>
        <v>2433424886</v>
      </c>
      <c r="O17" s="10"/>
      <c r="P17" s="10">
        <v>4238967810</v>
      </c>
      <c r="Q17" s="10">
        <v>3066076318</v>
      </c>
      <c r="R17" s="10"/>
      <c r="S17" s="10"/>
      <c r="T17" s="10">
        <v>3881980392</v>
      </c>
      <c r="U17" s="11">
        <f t="shared" si="3"/>
        <v>356987418</v>
      </c>
      <c r="V17" s="10">
        <v>196660674</v>
      </c>
      <c r="W17" s="10">
        <v>1073378659</v>
      </c>
      <c r="X17" s="10">
        <v>821524041</v>
      </c>
      <c r="Y17" s="11">
        <f t="shared" si="4"/>
        <v>251854618</v>
      </c>
      <c r="Z17" s="10">
        <v>643123895</v>
      </c>
      <c r="AA17" s="10">
        <v>114042247</v>
      </c>
      <c r="AB17" s="11">
        <f t="shared" si="5"/>
        <v>6266173285</v>
      </c>
      <c r="AC17" s="5"/>
      <c r="AD17" s="9">
        <v>1998</v>
      </c>
      <c r="AE17" s="12">
        <f t="shared" si="6"/>
        <v>87.17035558417479</v>
      </c>
      <c r="AF17" s="12"/>
      <c r="AG17" s="12"/>
      <c r="AH17" s="12"/>
      <c r="AI17" s="12">
        <f t="shared" si="7"/>
        <v>81.30498177209815</v>
      </c>
      <c r="AJ17" s="12">
        <f t="shared" si="8"/>
        <v>5.865373812076647</v>
      </c>
      <c r="AK17" s="12">
        <f t="shared" si="9"/>
        <v>1.1445401154658859</v>
      </c>
      <c r="AL17" s="12">
        <f t="shared" si="10"/>
        <v>4.430305846720103</v>
      </c>
      <c r="AM17" s="12">
        <f t="shared" si="11"/>
        <v>2.84459472730156</v>
      </c>
      <c r="AN17" s="12">
        <f t="shared" si="12"/>
        <v>1.585711119418543</v>
      </c>
      <c r="AO17" s="12">
        <f t="shared" si="13"/>
        <v>6.978084262100375</v>
      </c>
      <c r="AP17" s="12">
        <f t="shared" si="14"/>
        <v>0.27671419153884663</v>
      </c>
      <c r="AQ17" s="12">
        <f t="shared" si="15"/>
        <v>100</v>
      </c>
      <c r="AR17" s="12"/>
      <c r="AS17" s="12">
        <f t="shared" si="16"/>
        <v>67.64842938747424</v>
      </c>
      <c r="AT17" s="12"/>
      <c r="AU17" s="12"/>
      <c r="AV17" s="12"/>
      <c r="AW17" s="12">
        <f t="shared" si="17"/>
        <v>61.95137311782784</v>
      </c>
      <c r="AX17" s="12">
        <f t="shared" si="18"/>
        <v>5.697056269646396</v>
      </c>
      <c r="AY17" s="12">
        <f t="shared" si="19"/>
        <v>3.13844933830297</v>
      </c>
      <c r="AZ17" s="12">
        <f t="shared" si="20"/>
        <v>17.12973149927819</v>
      </c>
      <c r="BA17" s="12">
        <f t="shared" si="21"/>
        <v>13.110458387203698</v>
      </c>
      <c r="BB17" s="12">
        <f t="shared" si="22"/>
        <v>4.019273112074493</v>
      </c>
      <c r="BC17" s="12">
        <f t="shared" si="23"/>
        <v>10.263423396533152</v>
      </c>
      <c r="BD17" s="12">
        <f t="shared" si="24"/>
        <v>1.8199663784114455</v>
      </c>
      <c r="BE17" s="12">
        <f t="shared" si="25"/>
        <v>100</v>
      </c>
    </row>
    <row r="18" spans="1:57" ht="12">
      <c r="A18" s="9">
        <v>1999</v>
      </c>
      <c r="B18" s="10">
        <v>2263753483</v>
      </c>
      <c r="C18" s="10">
        <v>1644672511</v>
      </c>
      <c r="D18" s="10"/>
      <c r="E18" s="10"/>
      <c r="F18" s="10">
        <v>2099082072</v>
      </c>
      <c r="G18" s="11">
        <f t="shared" si="0"/>
        <v>164671411</v>
      </c>
      <c r="H18" s="10">
        <v>22645115</v>
      </c>
      <c r="I18" s="10">
        <v>106651141</v>
      </c>
      <c r="J18" s="10">
        <v>68799170</v>
      </c>
      <c r="K18" s="11">
        <f t="shared" si="1"/>
        <v>37851971</v>
      </c>
      <c r="L18" s="10">
        <v>195878108</v>
      </c>
      <c r="M18" s="10">
        <v>8457056</v>
      </c>
      <c r="N18" s="11">
        <f t="shared" si="2"/>
        <v>2597384903</v>
      </c>
      <c r="O18" s="10"/>
      <c r="P18" s="10">
        <v>4431085634</v>
      </c>
      <c r="Q18" s="10">
        <v>3239945487</v>
      </c>
      <c r="R18" s="10"/>
      <c r="S18" s="10"/>
      <c r="T18" s="10">
        <v>4105820187</v>
      </c>
      <c r="U18" s="11">
        <f t="shared" si="3"/>
        <v>325265447</v>
      </c>
      <c r="V18" s="10">
        <v>201835178</v>
      </c>
      <c r="W18" s="10">
        <v>1033747402</v>
      </c>
      <c r="X18" s="10">
        <v>827749430</v>
      </c>
      <c r="Y18" s="11">
        <f t="shared" si="4"/>
        <v>205997972</v>
      </c>
      <c r="Z18" s="10">
        <v>687922862</v>
      </c>
      <c r="AA18" s="10">
        <v>116375766</v>
      </c>
      <c r="AB18" s="11">
        <f t="shared" si="5"/>
        <v>6470966842</v>
      </c>
      <c r="AC18" s="5"/>
      <c r="AD18" s="9">
        <v>1999</v>
      </c>
      <c r="AE18" s="12">
        <f t="shared" si="6"/>
        <v>87.15510282612897</v>
      </c>
      <c r="AF18" s="12"/>
      <c r="AG18" s="12"/>
      <c r="AH18" s="12"/>
      <c r="AI18" s="12">
        <f t="shared" si="7"/>
        <v>80.8152103130939</v>
      </c>
      <c r="AJ18" s="12">
        <f t="shared" si="8"/>
        <v>6.339892513035061</v>
      </c>
      <c r="AK18" s="12">
        <f t="shared" si="9"/>
        <v>0.8718428667943944</v>
      </c>
      <c r="AL18" s="12">
        <f t="shared" si="10"/>
        <v>4.106096900648691</v>
      </c>
      <c r="AM18" s="12">
        <f t="shared" si="11"/>
        <v>2.6487860894446724</v>
      </c>
      <c r="AN18" s="12">
        <f t="shared" si="12"/>
        <v>1.457310811204018</v>
      </c>
      <c r="AO18" s="12">
        <f t="shared" si="13"/>
        <v>7.5413585323360905</v>
      </c>
      <c r="AP18" s="12">
        <f t="shared" si="14"/>
        <v>0.32559887409186195</v>
      </c>
      <c r="AQ18" s="12">
        <f t="shared" si="15"/>
        <v>100</v>
      </c>
      <c r="AR18" s="12"/>
      <c r="AS18" s="12">
        <f t="shared" si="16"/>
        <v>68.47640765580668</v>
      </c>
      <c r="AT18" s="12"/>
      <c r="AU18" s="12"/>
      <c r="AV18" s="12"/>
      <c r="AW18" s="12">
        <f t="shared" si="17"/>
        <v>63.449872132724494</v>
      </c>
      <c r="AX18" s="12">
        <f t="shared" si="18"/>
        <v>5.0265355230821935</v>
      </c>
      <c r="AY18" s="12">
        <f t="shared" si="19"/>
        <v>3.119088428795259</v>
      </c>
      <c r="AZ18" s="12">
        <f t="shared" si="20"/>
        <v>15.975161474950422</v>
      </c>
      <c r="BA18" s="12">
        <f t="shared" si="21"/>
        <v>12.791742721156721</v>
      </c>
      <c r="BB18" s="12">
        <f t="shared" si="22"/>
        <v>3.183418753793701</v>
      </c>
      <c r="BC18" s="12">
        <f t="shared" si="23"/>
        <v>10.630913104592292</v>
      </c>
      <c r="BD18" s="12">
        <f t="shared" si="24"/>
        <v>1.798429335855342</v>
      </c>
      <c r="BE18" s="12">
        <f t="shared" si="25"/>
        <v>100</v>
      </c>
    </row>
    <row r="19" spans="1:57" ht="12">
      <c r="A19" s="9">
        <v>2000</v>
      </c>
      <c r="B19" s="10">
        <v>2615453756</v>
      </c>
      <c r="C19" s="10">
        <v>1937668497</v>
      </c>
      <c r="D19" s="10"/>
      <c r="E19" s="10"/>
      <c r="F19" s="10">
        <v>2443674969</v>
      </c>
      <c r="G19" s="11">
        <f t="shared" si="0"/>
        <v>171778787</v>
      </c>
      <c r="H19" s="10">
        <v>28164189</v>
      </c>
      <c r="I19" s="10">
        <v>122303695</v>
      </c>
      <c r="J19" s="10">
        <v>82126289</v>
      </c>
      <c r="K19" s="11">
        <f t="shared" si="1"/>
        <v>40177406</v>
      </c>
      <c r="L19" s="10">
        <v>249248376</v>
      </c>
      <c r="M19" s="10">
        <v>11604676</v>
      </c>
      <c r="N19" s="11">
        <f t="shared" si="2"/>
        <v>3026774692</v>
      </c>
      <c r="O19" s="11"/>
      <c r="P19" s="10">
        <v>4869760959</v>
      </c>
      <c r="Q19" s="10">
        <v>3486906400</v>
      </c>
      <c r="R19" s="10"/>
      <c r="S19" s="10"/>
      <c r="T19" s="10">
        <v>4468722350</v>
      </c>
      <c r="U19" s="11">
        <f t="shared" si="3"/>
        <v>401038609</v>
      </c>
      <c r="V19" s="10">
        <v>213417144</v>
      </c>
      <c r="W19" s="10">
        <v>1365408865</v>
      </c>
      <c r="X19" s="10">
        <v>1074977242</v>
      </c>
      <c r="Y19" s="11">
        <f t="shared" si="4"/>
        <v>290431623</v>
      </c>
      <c r="Z19" s="10">
        <v>956775391</v>
      </c>
      <c r="AA19" s="10">
        <v>137441417</v>
      </c>
      <c r="AB19" s="11">
        <f t="shared" si="5"/>
        <v>7542803776</v>
      </c>
      <c r="AC19" s="5"/>
      <c r="AD19" s="9">
        <v>2000</v>
      </c>
      <c r="AE19" s="12">
        <f t="shared" si="6"/>
        <v>86.41058625582032</v>
      </c>
      <c r="AF19" s="12"/>
      <c r="AG19" s="12"/>
      <c r="AH19" s="12"/>
      <c r="AI19" s="12">
        <f t="shared" si="7"/>
        <v>80.73527823061367</v>
      </c>
      <c r="AJ19" s="12">
        <f t="shared" si="8"/>
        <v>5.675308025206655</v>
      </c>
      <c r="AK19" s="12">
        <f t="shared" si="9"/>
        <v>0.9305016681433255</v>
      </c>
      <c r="AL19" s="12">
        <f t="shared" si="10"/>
        <v>4.040726761831931</v>
      </c>
      <c r="AM19" s="12">
        <f t="shared" si="11"/>
        <v>2.7133268035135267</v>
      </c>
      <c r="AN19" s="12">
        <f t="shared" si="12"/>
        <v>1.327399958318404</v>
      </c>
      <c r="AO19" s="12">
        <f t="shared" si="13"/>
        <v>8.234784592945843</v>
      </c>
      <c r="AP19" s="12">
        <f t="shared" si="14"/>
        <v>0.3834007212585746</v>
      </c>
      <c r="AQ19" s="12">
        <f t="shared" si="15"/>
        <v>100</v>
      </c>
      <c r="AR19" s="12"/>
      <c r="AS19" s="12">
        <f t="shared" si="16"/>
        <v>64.5616816189068</v>
      </c>
      <c r="AT19" s="12"/>
      <c r="AU19" s="12"/>
      <c r="AV19" s="12"/>
      <c r="AW19" s="12">
        <f t="shared" si="17"/>
        <v>59.24484426094661</v>
      </c>
      <c r="AX19" s="12">
        <f t="shared" si="18"/>
        <v>5.316837357960192</v>
      </c>
      <c r="AY19" s="12">
        <f t="shared" si="19"/>
        <v>2.829413973078013</v>
      </c>
      <c r="AZ19" s="12">
        <f t="shared" si="20"/>
        <v>18.102139543183046</v>
      </c>
      <c r="BA19" s="12">
        <f t="shared" si="21"/>
        <v>14.25169305637257</v>
      </c>
      <c r="BB19" s="12">
        <f t="shared" si="22"/>
        <v>3.850446486810477</v>
      </c>
      <c r="BC19" s="12">
        <f t="shared" si="23"/>
        <v>12.6846119747183</v>
      </c>
      <c r="BD19" s="12">
        <f t="shared" si="24"/>
        <v>1.822152890113842</v>
      </c>
      <c r="BE19" s="12">
        <f t="shared" si="25"/>
        <v>100</v>
      </c>
    </row>
    <row r="20" spans="1:57" ht="12">
      <c r="A20" s="9">
        <v>2001</v>
      </c>
      <c r="B20" s="10">
        <v>2910703363</v>
      </c>
      <c r="C20" s="10">
        <v>2122506512</v>
      </c>
      <c r="D20" s="10"/>
      <c r="E20" s="10"/>
      <c r="F20" s="10">
        <v>2720919123</v>
      </c>
      <c r="G20" s="11">
        <f t="shared" si="0"/>
        <v>189784240</v>
      </c>
      <c r="H20" s="10">
        <v>37769376</v>
      </c>
      <c r="I20" s="10">
        <v>152129280</v>
      </c>
      <c r="J20" s="10">
        <v>111584057</v>
      </c>
      <c r="K20" s="11">
        <f t="shared" si="1"/>
        <v>40545223</v>
      </c>
      <c r="L20" s="10">
        <v>233454381</v>
      </c>
      <c r="M20" s="10">
        <v>12013847</v>
      </c>
      <c r="N20" s="11">
        <f t="shared" si="2"/>
        <v>3346070247</v>
      </c>
      <c r="O20" s="11"/>
      <c r="P20" s="10">
        <v>5072161258</v>
      </c>
      <c r="Q20" s="10">
        <v>3503736811</v>
      </c>
      <c r="R20" s="10"/>
      <c r="S20" s="10"/>
      <c r="T20" s="10">
        <v>4611467746</v>
      </c>
      <c r="U20" s="11">
        <f t="shared" si="3"/>
        <v>460693512</v>
      </c>
      <c r="V20" s="10">
        <v>223496532</v>
      </c>
      <c r="W20" s="10">
        <v>1432138990</v>
      </c>
      <c r="X20" s="10">
        <v>1159914200</v>
      </c>
      <c r="Y20" s="11">
        <f t="shared" si="4"/>
        <v>272224790</v>
      </c>
      <c r="Z20" s="10">
        <v>1002246202</v>
      </c>
      <c r="AA20" s="10">
        <v>124832367</v>
      </c>
      <c r="AB20" s="11">
        <f t="shared" si="5"/>
        <v>7854875349</v>
      </c>
      <c r="AC20" s="5"/>
      <c r="AD20" s="9">
        <v>2001</v>
      </c>
      <c r="AE20" s="12">
        <f t="shared" si="6"/>
        <v>86.98871058100652</v>
      </c>
      <c r="AF20" s="12">
        <f aca="true" t="shared" si="26" ref="AF20:AH35">C20*100/$N20</f>
        <v>63.432813877801415</v>
      </c>
      <c r="AG20" s="12">
        <f t="shared" si="26"/>
        <v>0</v>
      </c>
      <c r="AH20" s="12">
        <f t="shared" si="26"/>
        <v>0</v>
      </c>
      <c r="AI20" s="12">
        <f t="shared" si="7"/>
        <v>81.3168559578062</v>
      </c>
      <c r="AJ20" s="12">
        <f t="shared" si="8"/>
        <v>5.671854623200324</v>
      </c>
      <c r="AK20" s="12">
        <f t="shared" si="9"/>
        <v>1.1287681731686012</v>
      </c>
      <c r="AL20" s="12">
        <f t="shared" si="10"/>
        <v>4.54650586419682</v>
      </c>
      <c r="AM20" s="12">
        <f t="shared" si="11"/>
        <v>3.3347792712972293</v>
      </c>
      <c r="AN20" s="12">
        <f t="shared" si="12"/>
        <v>1.2117265928995902</v>
      </c>
      <c r="AO20" s="12">
        <f t="shared" si="13"/>
        <v>6.97697190336363</v>
      </c>
      <c r="AP20" s="12">
        <f t="shared" si="14"/>
        <v>0.3590434782644299</v>
      </c>
      <c r="AQ20" s="12">
        <f t="shared" si="15"/>
        <v>100</v>
      </c>
      <c r="AR20" s="12"/>
      <c r="AS20" s="12">
        <f t="shared" si="16"/>
        <v>64.57341501473647</v>
      </c>
      <c r="AT20" s="12">
        <f aca="true" t="shared" si="27" ref="AT20:AT36">Q20*100/$AB20</f>
        <v>44.60588685784885</v>
      </c>
      <c r="AU20" s="12">
        <f aca="true" t="shared" si="28" ref="AU20:AV35">R20*100/$AB20</f>
        <v>0</v>
      </c>
      <c r="AV20" s="12">
        <f t="shared" si="28"/>
        <v>0</v>
      </c>
      <c r="AW20" s="12">
        <f t="shared" si="17"/>
        <v>58.70835043342964</v>
      </c>
      <c r="AX20" s="12">
        <f t="shared" si="18"/>
        <v>5.865064581306827</v>
      </c>
      <c r="AY20" s="12">
        <f t="shared" si="19"/>
        <v>2.845322453505939</v>
      </c>
      <c r="AZ20" s="12">
        <f t="shared" si="20"/>
        <v>18.232485257481837</v>
      </c>
      <c r="BA20" s="12">
        <f t="shared" si="21"/>
        <v>14.76680594489215</v>
      </c>
      <c r="BB20" s="12">
        <f t="shared" si="22"/>
        <v>3.465679312589687</v>
      </c>
      <c r="BC20" s="12">
        <f t="shared" si="23"/>
        <v>12.75954305408036</v>
      </c>
      <c r="BD20" s="12">
        <f t="shared" si="24"/>
        <v>1.589234220195389</v>
      </c>
      <c r="BE20" s="12">
        <f t="shared" si="25"/>
        <v>100</v>
      </c>
    </row>
    <row r="21" spans="1:57" ht="12">
      <c r="A21" s="9">
        <v>2002</v>
      </c>
      <c r="B21" s="10">
        <v>2916848874</v>
      </c>
      <c r="C21" s="10">
        <v>2110502566</v>
      </c>
      <c r="D21" s="10"/>
      <c r="E21" s="10"/>
      <c r="F21" s="10">
        <v>2698327711</v>
      </c>
      <c r="G21" s="11">
        <f t="shared" si="0"/>
        <v>218521163</v>
      </c>
      <c r="H21" s="10">
        <v>37007332</v>
      </c>
      <c r="I21" s="10">
        <v>160535309</v>
      </c>
      <c r="J21" s="10">
        <v>117905154</v>
      </c>
      <c r="K21" s="11">
        <f t="shared" si="1"/>
        <v>42630155</v>
      </c>
      <c r="L21" s="10">
        <v>263115993</v>
      </c>
      <c r="M21" s="10">
        <v>3480430</v>
      </c>
      <c r="N21" s="11">
        <f t="shared" si="2"/>
        <v>3380987938</v>
      </c>
      <c r="O21" s="11"/>
      <c r="P21" s="10">
        <v>5121655679</v>
      </c>
      <c r="Q21" s="10">
        <v>3470350814</v>
      </c>
      <c r="R21" s="10"/>
      <c r="S21" s="10"/>
      <c r="T21" s="10">
        <v>4601311042</v>
      </c>
      <c r="U21" s="11">
        <f t="shared" si="3"/>
        <v>520344637</v>
      </c>
      <c r="V21" s="10">
        <v>208126752</v>
      </c>
      <c r="W21" s="10">
        <v>1548649487</v>
      </c>
      <c r="X21" s="10">
        <v>1322221872</v>
      </c>
      <c r="Y21" s="11">
        <f t="shared" si="4"/>
        <v>226427615</v>
      </c>
      <c r="Z21" s="10">
        <v>979989152</v>
      </c>
      <c r="AA21" s="10">
        <v>145999369</v>
      </c>
      <c r="AB21" s="11">
        <f t="shared" si="5"/>
        <v>8004420439</v>
      </c>
      <c r="AC21" s="5"/>
      <c r="AD21" s="9">
        <v>2002</v>
      </c>
      <c r="AE21" s="12">
        <f t="shared" si="6"/>
        <v>86.27208755217984</v>
      </c>
      <c r="AF21" s="12">
        <f t="shared" si="26"/>
        <v>62.42265884120406</v>
      </c>
      <c r="AG21" s="12">
        <f t="shared" si="26"/>
        <v>0</v>
      </c>
      <c r="AH21" s="12">
        <f t="shared" si="26"/>
        <v>0</v>
      </c>
      <c r="AI21" s="12">
        <f t="shared" si="7"/>
        <v>79.80885352096752</v>
      </c>
      <c r="AJ21" s="12">
        <f t="shared" si="8"/>
        <v>6.463234031212329</v>
      </c>
      <c r="AK21" s="12">
        <f t="shared" si="9"/>
        <v>1.094571547684711</v>
      </c>
      <c r="AL21" s="12">
        <f t="shared" si="10"/>
        <v>4.748177513314749</v>
      </c>
      <c r="AM21" s="12">
        <f t="shared" si="11"/>
        <v>3.4872988653649553</v>
      </c>
      <c r="AN21" s="12">
        <f t="shared" si="12"/>
        <v>1.2608786479497933</v>
      </c>
      <c r="AO21" s="12">
        <f t="shared" si="13"/>
        <v>7.782222173665738</v>
      </c>
      <c r="AP21" s="12">
        <f t="shared" si="14"/>
        <v>0.10294121315495802</v>
      </c>
      <c r="AQ21" s="12">
        <f t="shared" si="15"/>
        <v>100</v>
      </c>
      <c r="AR21" s="12"/>
      <c r="AS21" s="12">
        <f t="shared" si="16"/>
        <v>63.9853405756364</v>
      </c>
      <c r="AT21" s="12">
        <f t="shared" si="27"/>
        <v>43.35542892139177</v>
      </c>
      <c r="AU21" s="12">
        <f t="shared" si="28"/>
        <v>0</v>
      </c>
      <c r="AV21" s="12">
        <f t="shared" si="28"/>
        <v>0</v>
      </c>
      <c r="AW21" s="12">
        <f t="shared" si="17"/>
        <v>57.4846246154312</v>
      </c>
      <c r="AX21" s="12">
        <f t="shared" si="18"/>
        <v>6.5007159602051985</v>
      </c>
      <c r="AY21" s="12">
        <f t="shared" si="19"/>
        <v>2.6001476757260575</v>
      </c>
      <c r="AZ21" s="12">
        <f t="shared" si="20"/>
        <v>19.347428071800216</v>
      </c>
      <c r="BA21" s="12">
        <f t="shared" si="21"/>
        <v>16.518645941656537</v>
      </c>
      <c r="BB21" s="12">
        <f t="shared" si="22"/>
        <v>2.828782130143676</v>
      </c>
      <c r="BC21" s="12">
        <f t="shared" si="23"/>
        <v>12.243099415732727</v>
      </c>
      <c r="BD21" s="12">
        <f t="shared" si="24"/>
        <v>1.8239842611046033</v>
      </c>
      <c r="BE21" s="12">
        <f t="shared" si="25"/>
        <v>100</v>
      </c>
    </row>
    <row r="22" spans="1:57" ht="12">
      <c r="A22" s="9">
        <v>2003</v>
      </c>
      <c r="B22" s="10">
        <v>3071658889</v>
      </c>
      <c r="C22" s="10">
        <v>2250989141</v>
      </c>
      <c r="D22" s="10"/>
      <c r="E22" s="10"/>
      <c r="F22" s="10">
        <v>2829556876</v>
      </c>
      <c r="G22" s="11">
        <f t="shared" si="0"/>
        <v>242102013</v>
      </c>
      <c r="H22" s="10">
        <v>35383107</v>
      </c>
      <c r="I22" s="10">
        <v>162695531</v>
      </c>
      <c r="J22" s="10">
        <v>109740564</v>
      </c>
      <c r="K22" s="11">
        <f t="shared" si="1"/>
        <v>52954967</v>
      </c>
      <c r="L22" s="10">
        <v>263437488</v>
      </c>
      <c r="M22" s="10">
        <v>5494268</v>
      </c>
      <c r="N22" s="11">
        <f t="shared" si="2"/>
        <v>3538669283</v>
      </c>
      <c r="O22" s="11"/>
      <c r="P22" s="10">
        <v>5213165913</v>
      </c>
      <c r="Q22" s="10">
        <v>3464841486</v>
      </c>
      <c r="R22" s="10"/>
      <c r="S22" s="10"/>
      <c r="T22" s="10">
        <v>4543054092</v>
      </c>
      <c r="U22" s="11">
        <f t="shared" si="3"/>
        <v>670111821</v>
      </c>
      <c r="V22" s="10">
        <v>212949431</v>
      </c>
      <c r="W22" s="10">
        <v>1374693780</v>
      </c>
      <c r="X22" s="10">
        <v>1197320426</v>
      </c>
      <c r="Y22" s="11">
        <f t="shared" si="4"/>
        <v>177373354</v>
      </c>
      <c r="Z22" s="10">
        <v>865078745</v>
      </c>
      <c r="AA22" s="10">
        <v>142627685</v>
      </c>
      <c r="AB22" s="11">
        <f t="shared" si="5"/>
        <v>7808515554</v>
      </c>
      <c r="AC22" s="5"/>
      <c r="AD22" s="9">
        <v>2003</v>
      </c>
      <c r="AE22" s="12">
        <f t="shared" si="6"/>
        <v>86.80265499114176</v>
      </c>
      <c r="AF22" s="12">
        <f t="shared" si="26"/>
        <v>63.61117586811234</v>
      </c>
      <c r="AG22" s="12">
        <f t="shared" si="26"/>
        <v>0</v>
      </c>
      <c r="AH22" s="12">
        <f t="shared" si="26"/>
        <v>0</v>
      </c>
      <c r="AI22" s="12">
        <f t="shared" si="7"/>
        <v>79.96104325412317</v>
      </c>
      <c r="AJ22" s="12">
        <f t="shared" si="8"/>
        <v>6.841611737018602</v>
      </c>
      <c r="AK22" s="12">
        <f t="shared" si="9"/>
        <v>0.999898667275373</v>
      </c>
      <c r="AL22" s="12">
        <f t="shared" si="10"/>
        <v>4.597647250665668</v>
      </c>
      <c r="AM22" s="12">
        <f t="shared" si="11"/>
        <v>3.10118169355924</v>
      </c>
      <c r="AN22" s="12">
        <f t="shared" si="12"/>
        <v>1.4964655571064283</v>
      </c>
      <c r="AO22" s="12">
        <f t="shared" si="13"/>
        <v>7.444535415207378</v>
      </c>
      <c r="AP22" s="12">
        <f t="shared" si="14"/>
        <v>0.15526367570981625</v>
      </c>
      <c r="AQ22" s="12">
        <f t="shared" si="15"/>
        <v>100</v>
      </c>
      <c r="AR22" s="12"/>
      <c r="AS22" s="12">
        <f t="shared" si="16"/>
        <v>66.76257320547306</v>
      </c>
      <c r="AT22" s="12">
        <f t="shared" si="27"/>
        <v>44.37260145079811</v>
      </c>
      <c r="AU22" s="12">
        <f t="shared" si="28"/>
        <v>0</v>
      </c>
      <c r="AV22" s="12">
        <f t="shared" si="28"/>
        <v>0</v>
      </c>
      <c r="AW22" s="12">
        <f t="shared" si="17"/>
        <v>58.18076509654603</v>
      </c>
      <c r="AX22" s="12">
        <f t="shared" si="18"/>
        <v>8.581808108927024</v>
      </c>
      <c r="AY22" s="12">
        <f t="shared" si="19"/>
        <v>2.727143584812535</v>
      </c>
      <c r="AZ22" s="12">
        <f t="shared" si="20"/>
        <v>17.60505912414809</v>
      </c>
      <c r="BA22" s="12">
        <f t="shared" si="21"/>
        <v>15.333521688212032</v>
      </c>
      <c r="BB22" s="12">
        <f t="shared" si="22"/>
        <v>2.2715374359360596</v>
      </c>
      <c r="BC22" s="12">
        <f t="shared" si="23"/>
        <v>11.07865815234054</v>
      </c>
      <c r="BD22" s="12">
        <f t="shared" si="24"/>
        <v>1.8265659332257764</v>
      </c>
      <c r="BE22" s="12">
        <f t="shared" si="25"/>
        <v>100</v>
      </c>
    </row>
    <row r="23" spans="1:57" ht="12">
      <c r="A23" s="9">
        <v>2004</v>
      </c>
      <c r="B23" s="10">
        <v>3222602539</v>
      </c>
      <c r="C23" s="10">
        <v>2381574071</v>
      </c>
      <c r="D23" s="10"/>
      <c r="E23" s="10"/>
      <c r="F23" s="10">
        <v>2949001993</v>
      </c>
      <c r="G23" s="11">
        <f t="shared" si="0"/>
        <v>273600546</v>
      </c>
      <c r="H23" s="10">
        <v>31154905</v>
      </c>
      <c r="I23" s="10">
        <v>187868185</v>
      </c>
      <c r="J23" s="10">
        <v>115184095</v>
      </c>
      <c r="K23" s="11">
        <f t="shared" si="1"/>
        <v>72684090</v>
      </c>
      <c r="L23" s="10">
        <v>325469127</v>
      </c>
      <c r="M23" s="10">
        <v>4171907</v>
      </c>
      <c r="N23" s="11">
        <f t="shared" si="2"/>
        <v>3771266663</v>
      </c>
      <c r="O23" s="11"/>
      <c r="P23" s="10">
        <v>5575009639</v>
      </c>
      <c r="Q23" s="10">
        <v>3663789777</v>
      </c>
      <c r="R23" s="10"/>
      <c r="S23" s="10"/>
      <c r="T23" s="10">
        <v>4809907336</v>
      </c>
      <c r="U23" s="11">
        <f t="shared" si="3"/>
        <v>765102303</v>
      </c>
      <c r="V23" s="10">
        <v>226135331</v>
      </c>
      <c r="W23" s="10">
        <v>1479017828</v>
      </c>
      <c r="X23" s="10">
        <v>1273027214</v>
      </c>
      <c r="Y23" s="11">
        <f t="shared" si="4"/>
        <v>205990614</v>
      </c>
      <c r="Z23" s="10">
        <v>954725532</v>
      </c>
      <c r="AA23" s="10">
        <v>167322416</v>
      </c>
      <c r="AB23" s="11">
        <f t="shared" si="5"/>
        <v>8402210746</v>
      </c>
      <c r="AC23" s="5"/>
      <c r="AD23" s="9">
        <v>2004</v>
      </c>
      <c r="AE23" s="12">
        <f t="shared" si="6"/>
        <v>85.45146304866323</v>
      </c>
      <c r="AF23" s="12">
        <f t="shared" si="26"/>
        <v>63.1505084051915</v>
      </c>
      <c r="AG23" s="12">
        <f t="shared" si="26"/>
        <v>0</v>
      </c>
      <c r="AH23" s="12">
        <f t="shared" si="26"/>
        <v>0</v>
      </c>
      <c r="AI23" s="12">
        <f t="shared" si="7"/>
        <v>78.19659166329284</v>
      </c>
      <c r="AJ23" s="12">
        <f t="shared" si="8"/>
        <v>7.254871385370396</v>
      </c>
      <c r="AK23" s="12">
        <f t="shared" si="9"/>
        <v>0.826112491743467</v>
      </c>
      <c r="AL23" s="12">
        <f t="shared" si="10"/>
        <v>4.981567250154434</v>
      </c>
      <c r="AM23" s="12">
        <f t="shared" si="11"/>
        <v>3.0542548510312013</v>
      </c>
      <c r="AN23" s="12">
        <f t="shared" si="12"/>
        <v>1.9273123991232333</v>
      </c>
      <c r="AO23" s="12">
        <f t="shared" si="13"/>
        <v>8.630233714130759</v>
      </c>
      <c r="AP23" s="12">
        <f t="shared" si="14"/>
        <v>0.11062349530810678</v>
      </c>
      <c r="AQ23" s="12">
        <f t="shared" si="15"/>
        <v>100</v>
      </c>
      <c r="AR23" s="12"/>
      <c r="AS23" s="12">
        <f t="shared" si="16"/>
        <v>66.35169966016466</v>
      </c>
      <c r="AT23" s="12">
        <f t="shared" si="27"/>
        <v>43.605068805780704</v>
      </c>
      <c r="AU23" s="12">
        <f t="shared" si="28"/>
        <v>0</v>
      </c>
      <c r="AV23" s="12">
        <f t="shared" si="28"/>
        <v>0</v>
      </c>
      <c r="AW23" s="12">
        <f t="shared" si="17"/>
        <v>57.24573545468173</v>
      </c>
      <c r="AX23" s="12">
        <f t="shared" si="18"/>
        <v>9.105964205482927</v>
      </c>
      <c r="AY23" s="12">
        <f t="shared" si="19"/>
        <v>2.6913789458048902</v>
      </c>
      <c r="AZ23" s="12">
        <f t="shared" si="20"/>
        <v>17.602722339523666</v>
      </c>
      <c r="BA23" s="12">
        <f t="shared" si="21"/>
        <v>15.151098353561816</v>
      </c>
      <c r="BB23" s="12">
        <f t="shared" si="22"/>
        <v>2.4516239859618487</v>
      </c>
      <c r="BC23" s="12">
        <f t="shared" si="23"/>
        <v>11.362789637888</v>
      </c>
      <c r="BD23" s="12">
        <f t="shared" si="24"/>
        <v>1.9914094166187915</v>
      </c>
      <c r="BE23" s="12">
        <f t="shared" si="25"/>
        <v>100</v>
      </c>
    </row>
    <row r="24" spans="1:57" ht="12">
      <c r="A24" s="9">
        <v>2005</v>
      </c>
      <c r="B24" s="10">
        <v>3281634564</v>
      </c>
      <c r="C24" s="10">
        <v>2363113932</v>
      </c>
      <c r="D24" s="10"/>
      <c r="E24" s="10"/>
      <c r="F24" s="10">
        <v>2971343154</v>
      </c>
      <c r="G24" s="11">
        <f t="shared" si="0"/>
        <v>310291410</v>
      </c>
      <c r="H24" s="10">
        <v>42815041</v>
      </c>
      <c r="I24" s="10">
        <v>218049057</v>
      </c>
      <c r="J24" s="10">
        <v>121099262</v>
      </c>
      <c r="K24" s="11">
        <f t="shared" si="1"/>
        <v>96949795</v>
      </c>
      <c r="L24" s="10">
        <v>387815820</v>
      </c>
      <c r="M24" s="10">
        <v>5183957</v>
      </c>
      <c r="N24" s="11">
        <f t="shared" si="2"/>
        <v>3935498439</v>
      </c>
      <c r="O24" s="11"/>
      <c r="P24" s="10">
        <v>5698842931</v>
      </c>
      <c r="Q24" s="10">
        <v>3704385736</v>
      </c>
      <c r="R24" s="10"/>
      <c r="S24" s="10"/>
      <c r="T24" s="10">
        <v>4894823345</v>
      </c>
      <c r="U24" s="11">
        <f t="shared" si="3"/>
        <v>804019586</v>
      </c>
      <c r="V24" s="10">
        <v>233608884</v>
      </c>
      <c r="W24" s="10">
        <v>1700974279</v>
      </c>
      <c r="X24" s="10">
        <v>1443768017</v>
      </c>
      <c r="Y24" s="11">
        <f t="shared" si="4"/>
        <v>257206262</v>
      </c>
      <c r="Z24" s="10">
        <v>1056329821</v>
      </c>
      <c r="AA24" s="10">
        <v>158748669</v>
      </c>
      <c r="AB24" s="11">
        <f t="shared" si="5"/>
        <v>8848504584</v>
      </c>
      <c r="AC24" s="5"/>
      <c r="AD24" s="9">
        <v>2005</v>
      </c>
      <c r="AE24" s="12">
        <f t="shared" si="6"/>
        <v>83.38548762920752</v>
      </c>
      <c r="AF24" s="12">
        <f t="shared" si="26"/>
        <v>60.04611534290079</v>
      </c>
      <c r="AG24" s="12">
        <f t="shared" si="26"/>
        <v>0</v>
      </c>
      <c r="AH24" s="12">
        <f t="shared" si="26"/>
        <v>0</v>
      </c>
      <c r="AI24" s="12">
        <f t="shared" si="7"/>
        <v>75.50106295443</v>
      </c>
      <c r="AJ24" s="12">
        <f t="shared" si="8"/>
        <v>7.884424674777517</v>
      </c>
      <c r="AK24" s="12">
        <f t="shared" si="9"/>
        <v>1.0879191457862498</v>
      </c>
      <c r="AL24" s="12">
        <f t="shared" si="10"/>
        <v>5.540570283021271</v>
      </c>
      <c r="AM24" s="12">
        <f t="shared" si="11"/>
        <v>3.0771010045368232</v>
      </c>
      <c r="AN24" s="12">
        <f t="shared" si="12"/>
        <v>2.463469278484448</v>
      </c>
      <c r="AO24" s="12">
        <f t="shared" si="13"/>
        <v>9.854299932044771</v>
      </c>
      <c r="AP24" s="12">
        <f t="shared" si="14"/>
        <v>0.1317230099401902</v>
      </c>
      <c r="AQ24" s="12">
        <f t="shared" si="15"/>
        <v>100</v>
      </c>
      <c r="AR24" s="12"/>
      <c r="AS24" s="12">
        <f t="shared" si="16"/>
        <v>64.40458810751744</v>
      </c>
      <c r="AT24" s="12">
        <f t="shared" si="27"/>
        <v>41.864539943826514</v>
      </c>
      <c r="AU24" s="12">
        <f t="shared" si="28"/>
        <v>0</v>
      </c>
      <c r="AV24" s="12">
        <f t="shared" si="28"/>
        <v>0</v>
      </c>
      <c r="AW24" s="12">
        <f t="shared" si="17"/>
        <v>55.318085655409995</v>
      </c>
      <c r="AX24" s="12">
        <f t="shared" si="18"/>
        <v>9.086502452107448</v>
      </c>
      <c r="AY24" s="12">
        <f t="shared" si="19"/>
        <v>2.6400945129464604</v>
      </c>
      <c r="AZ24" s="12">
        <f t="shared" si="20"/>
        <v>19.223296579127364</v>
      </c>
      <c r="BA24" s="12">
        <f t="shared" si="21"/>
        <v>16.316519964408936</v>
      </c>
      <c r="BB24" s="12">
        <f t="shared" si="22"/>
        <v>2.9067766147184266</v>
      </c>
      <c r="BC24" s="12">
        <f t="shared" si="23"/>
        <v>11.937947378250463</v>
      </c>
      <c r="BD24" s="12">
        <f t="shared" si="24"/>
        <v>1.794073422158268</v>
      </c>
      <c r="BE24" s="12">
        <f t="shared" si="25"/>
        <v>100</v>
      </c>
    </row>
    <row r="25" spans="1:57" ht="12">
      <c r="A25" s="9">
        <v>2006</v>
      </c>
      <c r="B25" s="10">
        <v>3693306345</v>
      </c>
      <c r="C25" s="10">
        <v>2544603952</v>
      </c>
      <c r="D25" s="10"/>
      <c r="E25" s="10"/>
      <c r="F25" s="10">
        <v>3310073164</v>
      </c>
      <c r="G25" s="11">
        <f t="shared" si="0"/>
        <v>383233181</v>
      </c>
      <c r="H25" s="10">
        <v>64598122</v>
      </c>
      <c r="I25" s="10">
        <v>274543120</v>
      </c>
      <c r="J25" s="10">
        <v>145486950</v>
      </c>
      <c r="K25" s="11">
        <f t="shared" si="1"/>
        <v>129056170</v>
      </c>
      <c r="L25" s="10">
        <v>519012115</v>
      </c>
      <c r="M25" s="10">
        <v>7298611</v>
      </c>
      <c r="N25" s="11">
        <f t="shared" si="2"/>
        <v>4558758313</v>
      </c>
      <c r="O25" s="11"/>
      <c r="P25" s="10">
        <v>6224071062</v>
      </c>
      <c r="Q25" s="10">
        <v>4044423057</v>
      </c>
      <c r="R25" s="10"/>
      <c r="S25" s="10"/>
      <c r="T25" s="10">
        <v>5340962727</v>
      </c>
      <c r="U25" s="11">
        <f t="shared" si="3"/>
        <v>883108335</v>
      </c>
      <c r="V25" s="10">
        <v>271806210</v>
      </c>
      <c r="W25" s="10">
        <v>1811634414</v>
      </c>
      <c r="X25" s="10">
        <v>1510870940</v>
      </c>
      <c r="Y25" s="11">
        <f t="shared" si="4"/>
        <v>300763474</v>
      </c>
      <c r="Z25" s="10">
        <v>1078672534</v>
      </c>
      <c r="AA25" s="10">
        <v>155158529</v>
      </c>
      <c r="AB25" s="11">
        <f t="shared" si="5"/>
        <v>9541342749</v>
      </c>
      <c r="AC25" s="5"/>
      <c r="AD25" s="9">
        <v>2006</v>
      </c>
      <c r="AE25" s="12">
        <f t="shared" si="6"/>
        <v>81.01562073312746</v>
      </c>
      <c r="AF25" s="12">
        <f t="shared" si="26"/>
        <v>55.817917452295525</v>
      </c>
      <c r="AG25" s="12">
        <f t="shared" si="26"/>
        <v>0</v>
      </c>
      <c r="AH25" s="12">
        <f t="shared" si="26"/>
        <v>0</v>
      </c>
      <c r="AI25" s="12">
        <f t="shared" si="7"/>
        <v>72.60909521263318</v>
      </c>
      <c r="AJ25" s="12">
        <f t="shared" si="8"/>
        <v>8.406525520494291</v>
      </c>
      <c r="AK25" s="12">
        <f t="shared" si="9"/>
        <v>1.4170113343317308</v>
      </c>
      <c r="AL25" s="12">
        <f t="shared" si="10"/>
        <v>6.022322333190994</v>
      </c>
      <c r="AM25" s="12">
        <f t="shared" si="11"/>
        <v>3.1913722994509626</v>
      </c>
      <c r="AN25" s="12">
        <f t="shared" si="12"/>
        <v>2.8309500337400317</v>
      </c>
      <c r="AO25" s="12">
        <f t="shared" si="13"/>
        <v>11.384944745150388</v>
      </c>
      <c r="AP25" s="12">
        <f t="shared" si="14"/>
        <v>0.1601008541994185</v>
      </c>
      <c r="AQ25" s="12">
        <f t="shared" si="15"/>
        <v>100</v>
      </c>
      <c r="AR25" s="12"/>
      <c r="AS25" s="12">
        <f t="shared" si="16"/>
        <v>65.23265357648248</v>
      </c>
      <c r="AT25" s="12">
        <f t="shared" si="27"/>
        <v>42.38840552524836</v>
      </c>
      <c r="AU25" s="12">
        <f t="shared" si="28"/>
        <v>0</v>
      </c>
      <c r="AV25" s="12">
        <f t="shared" si="28"/>
        <v>0</v>
      </c>
      <c r="AW25" s="12">
        <f t="shared" si="17"/>
        <v>55.97705550992569</v>
      </c>
      <c r="AX25" s="12">
        <f t="shared" si="18"/>
        <v>9.255598066556786</v>
      </c>
      <c r="AY25" s="12">
        <f t="shared" si="19"/>
        <v>2.8487207424603547</v>
      </c>
      <c r="AZ25" s="12">
        <f t="shared" si="20"/>
        <v>18.987206116139912</v>
      </c>
      <c r="BA25" s="12">
        <f t="shared" si="21"/>
        <v>15.834992828009977</v>
      </c>
      <c r="BB25" s="12">
        <f t="shared" si="22"/>
        <v>3.1522132881299347</v>
      </c>
      <c r="BC25" s="12">
        <f t="shared" si="23"/>
        <v>11.305248772381146</v>
      </c>
      <c r="BD25" s="12">
        <f t="shared" si="24"/>
        <v>1.6261707925361104</v>
      </c>
      <c r="BE25" s="12">
        <f t="shared" si="25"/>
        <v>100</v>
      </c>
    </row>
    <row r="26" spans="1:57" ht="12">
      <c r="A26" s="9">
        <v>2007</v>
      </c>
      <c r="B26" s="10">
        <v>3888574934</v>
      </c>
      <c r="C26" s="10">
        <v>2691460825</v>
      </c>
      <c r="D26" s="10"/>
      <c r="E26" s="10"/>
      <c r="F26" s="10">
        <v>3492267381</v>
      </c>
      <c r="G26" s="11">
        <f t="shared" si="0"/>
        <v>396307553</v>
      </c>
      <c r="H26" s="10">
        <v>74088762</v>
      </c>
      <c r="I26" s="10">
        <v>313671231</v>
      </c>
      <c r="J26" s="10">
        <v>150074313</v>
      </c>
      <c r="K26" s="11">
        <f t="shared" si="1"/>
        <v>163596918</v>
      </c>
      <c r="L26" s="10">
        <v>662896019</v>
      </c>
      <c r="M26" s="10">
        <v>12276727</v>
      </c>
      <c r="N26" s="11">
        <f t="shared" si="2"/>
        <v>4951507673</v>
      </c>
      <c r="O26" s="11"/>
      <c r="P26" s="10">
        <v>7020728484</v>
      </c>
      <c r="Q26" s="10">
        <v>4408158084</v>
      </c>
      <c r="R26" s="10"/>
      <c r="S26" s="10"/>
      <c r="T26" s="10">
        <v>5935902686</v>
      </c>
      <c r="U26" s="11">
        <f t="shared" si="3"/>
        <v>1084825798</v>
      </c>
      <c r="V26" s="10">
        <v>340212471</v>
      </c>
      <c r="W26" s="10">
        <v>1792119633</v>
      </c>
      <c r="X26" s="10">
        <v>1446611978</v>
      </c>
      <c r="Y26" s="11">
        <f t="shared" si="4"/>
        <v>345507655</v>
      </c>
      <c r="Z26" s="10">
        <v>1226927046</v>
      </c>
      <c r="AA26" s="10">
        <v>159341438</v>
      </c>
      <c r="AB26" s="11">
        <f t="shared" si="5"/>
        <v>10539329072</v>
      </c>
      <c r="AC26" s="5"/>
      <c r="AD26" s="9">
        <v>2007</v>
      </c>
      <c r="AE26" s="12">
        <f t="shared" si="6"/>
        <v>78.53314971526653</v>
      </c>
      <c r="AF26" s="12">
        <f t="shared" si="26"/>
        <v>54.35639006834676</v>
      </c>
      <c r="AG26" s="12">
        <f t="shared" si="26"/>
        <v>0</v>
      </c>
      <c r="AH26" s="12">
        <f t="shared" si="26"/>
        <v>0</v>
      </c>
      <c r="AI26" s="12">
        <f t="shared" si="7"/>
        <v>70.52937431649215</v>
      </c>
      <c r="AJ26" s="12">
        <f t="shared" si="8"/>
        <v>8.003775398774385</v>
      </c>
      <c r="AK26" s="12">
        <f t="shared" si="9"/>
        <v>1.4962869269898837</v>
      </c>
      <c r="AL26" s="12">
        <f t="shared" si="10"/>
        <v>6.3348630703010524</v>
      </c>
      <c r="AM26" s="12">
        <f t="shared" si="11"/>
        <v>3.030881156023203</v>
      </c>
      <c r="AN26" s="12">
        <f t="shared" si="12"/>
        <v>3.3039819142778497</v>
      </c>
      <c r="AO26" s="12">
        <f t="shared" si="13"/>
        <v>13.387761117986255</v>
      </c>
      <c r="AP26" s="12">
        <f t="shared" si="14"/>
        <v>0.24793916945627642</v>
      </c>
      <c r="AQ26" s="12">
        <f t="shared" si="15"/>
        <v>100</v>
      </c>
      <c r="AR26" s="12"/>
      <c r="AS26" s="12">
        <f t="shared" si="16"/>
        <v>66.61456755014964</v>
      </c>
      <c r="AT26" s="12">
        <f t="shared" si="27"/>
        <v>41.825794164746426</v>
      </c>
      <c r="AU26" s="12">
        <f t="shared" si="28"/>
        <v>0</v>
      </c>
      <c r="AV26" s="12">
        <f t="shared" si="28"/>
        <v>0</v>
      </c>
      <c r="AW26" s="12">
        <f t="shared" si="17"/>
        <v>56.32144746073073</v>
      </c>
      <c r="AX26" s="12">
        <f t="shared" si="18"/>
        <v>10.293120089418913</v>
      </c>
      <c r="AY26" s="12">
        <f t="shared" si="19"/>
        <v>3.2280277869285605</v>
      </c>
      <c r="AZ26" s="12">
        <f t="shared" si="20"/>
        <v>17.004114975033392</v>
      </c>
      <c r="BA26" s="12">
        <f t="shared" si="21"/>
        <v>13.725845052539793</v>
      </c>
      <c r="BB26" s="12">
        <f t="shared" si="22"/>
        <v>3.2782699224936014</v>
      </c>
      <c r="BC26" s="12">
        <f t="shared" si="23"/>
        <v>11.641415099748581</v>
      </c>
      <c r="BD26" s="12">
        <f t="shared" si="24"/>
        <v>1.511874588139817</v>
      </c>
      <c r="BE26" s="12">
        <f t="shared" si="25"/>
        <v>100</v>
      </c>
    </row>
    <row r="27" spans="1:57" ht="12">
      <c r="A27" s="9">
        <v>2008</v>
      </c>
      <c r="B27" s="10">
        <v>3631073088</v>
      </c>
      <c r="C27" s="10">
        <v>2483242913</v>
      </c>
      <c r="D27" s="10"/>
      <c r="E27" s="10"/>
      <c r="F27" s="10">
        <v>3226685226</v>
      </c>
      <c r="G27" s="11">
        <f t="shared" si="0"/>
        <v>404387862</v>
      </c>
      <c r="H27" s="10">
        <v>74292847</v>
      </c>
      <c r="I27" s="10">
        <v>215044678</v>
      </c>
      <c r="J27" s="10">
        <v>100278923</v>
      </c>
      <c r="K27" s="11">
        <f t="shared" si="1"/>
        <v>114765755</v>
      </c>
      <c r="L27" s="10">
        <v>711324900</v>
      </c>
      <c r="M27" s="10">
        <v>10631964</v>
      </c>
      <c r="N27" s="11">
        <f t="shared" si="2"/>
        <v>4642367477</v>
      </c>
      <c r="O27" s="11"/>
      <c r="P27" s="10">
        <v>7226854479</v>
      </c>
      <c r="Q27" s="10">
        <v>4396172557</v>
      </c>
      <c r="R27" s="10"/>
      <c r="S27" s="10"/>
      <c r="T27" s="10">
        <v>5933055954</v>
      </c>
      <c r="U27" s="11">
        <f t="shared" si="3"/>
        <v>1293798525</v>
      </c>
      <c r="V27" s="10">
        <v>392056556</v>
      </c>
      <c r="W27" s="10">
        <v>1685139225</v>
      </c>
      <c r="X27" s="10">
        <v>1319390849</v>
      </c>
      <c r="Y27" s="11">
        <f t="shared" si="4"/>
        <v>365748376</v>
      </c>
      <c r="Z27" s="10">
        <v>1403980822</v>
      </c>
      <c r="AA27" s="10">
        <v>191012727</v>
      </c>
      <c r="AB27" s="11">
        <f t="shared" si="5"/>
        <v>10899043809</v>
      </c>
      <c r="AC27" s="5"/>
      <c r="AD27" s="9">
        <v>2008</v>
      </c>
      <c r="AE27" s="12">
        <f t="shared" si="6"/>
        <v>78.21597721398994</v>
      </c>
      <c r="AF27" s="12">
        <f t="shared" si="26"/>
        <v>53.490873467102745</v>
      </c>
      <c r="AG27" s="12">
        <f t="shared" si="26"/>
        <v>0</v>
      </c>
      <c r="AH27" s="12">
        <f t="shared" si="26"/>
        <v>0</v>
      </c>
      <c r="AI27" s="12">
        <f t="shared" si="7"/>
        <v>69.50516610298922</v>
      </c>
      <c r="AJ27" s="12">
        <f t="shared" si="8"/>
        <v>8.710811111000725</v>
      </c>
      <c r="AK27" s="12">
        <f t="shared" si="9"/>
        <v>1.6003224080832497</v>
      </c>
      <c r="AL27" s="12">
        <f t="shared" si="10"/>
        <v>4.632220070156243</v>
      </c>
      <c r="AM27" s="12">
        <f t="shared" si="11"/>
        <v>2.160081542377219</v>
      </c>
      <c r="AN27" s="12">
        <f t="shared" si="12"/>
        <v>2.4721385277790238</v>
      </c>
      <c r="AO27" s="12">
        <f t="shared" si="13"/>
        <v>15.322460006110369</v>
      </c>
      <c r="AP27" s="12">
        <f t="shared" si="14"/>
        <v>0.22902030166019105</v>
      </c>
      <c r="AQ27" s="12">
        <f t="shared" si="15"/>
        <v>100</v>
      </c>
      <c r="AR27" s="12"/>
      <c r="AS27" s="12">
        <f t="shared" si="16"/>
        <v>66.30723397067501</v>
      </c>
      <c r="AT27" s="12">
        <f t="shared" si="27"/>
        <v>40.33539670122084</v>
      </c>
      <c r="AU27" s="12">
        <f t="shared" si="28"/>
        <v>0</v>
      </c>
      <c r="AV27" s="12">
        <f t="shared" si="28"/>
        <v>0</v>
      </c>
      <c r="AW27" s="12">
        <f t="shared" si="17"/>
        <v>54.43648138289633</v>
      </c>
      <c r="AX27" s="12">
        <f t="shared" si="18"/>
        <v>11.870752587778684</v>
      </c>
      <c r="AY27" s="12">
        <f t="shared" si="19"/>
        <v>3.597164695092382</v>
      </c>
      <c r="AZ27" s="12">
        <f t="shared" si="20"/>
        <v>15.461349220456189</v>
      </c>
      <c r="BA27" s="12">
        <f t="shared" si="21"/>
        <v>12.105565149765699</v>
      </c>
      <c r="BB27" s="12">
        <f t="shared" si="22"/>
        <v>3.35578407069049</v>
      </c>
      <c r="BC27" s="12">
        <f t="shared" si="23"/>
        <v>12.881688032491878</v>
      </c>
      <c r="BD27" s="12">
        <f t="shared" si="24"/>
        <v>1.7525640812845364</v>
      </c>
      <c r="BE27" s="12">
        <f t="shared" si="25"/>
        <v>100</v>
      </c>
    </row>
    <row r="28" spans="1:57" ht="12">
      <c r="A28" s="9">
        <v>2009</v>
      </c>
      <c r="B28" s="10">
        <v>2779043798</v>
      </c>
      <c r="C28" s="10">
        <v>1942205354</v>
      </c>
      <c r="D28" s="10"/>
      <c r="E28" s="10"/>
      <c r="F28" s="10">
        <v>2517574881</v>
      </c>
      <c r="G28" s="11">
        <f t="shared" si="0"/>
        <v>261468917</v>
      </c>
      <c r="H28" s="10">
        <v>51427151</v>
      </c>
      <c r="I28" s="10">
        <v>193914247</v>
      </c>
      <c r="J28" s="10">
        <v>90867180</v>
      </c>
      <c r="K28" s="11">
        <f t="shared" si="1"/>
        <v>103047067</v>
      </c>
      <c r="L28" s="10">
        <v>551459508</v>
      </c>
      <c r="M28" s="10">
        <v>7050073</v>
      </c>
      <c r="N28" s="11">
        <f t="shared" si="2"/>
        <v>3582894777</v>
      </c>
      <c r="O28" s="11"/>
      <c r="P28" s="10">
        <v>5403955874</v>
      </c>
      <c r="Q28" s="10">
        <v>3427490536</v>
      </c>
      <c r="R28" s="10"/>
      <c r="S28" s="10"/>
      <c r="T28" s="10">
        <v>4449923642</v>
      </c>
      <c r="U28" s="11">
        <f t="shared" si="3"/>
        <v>954032232</v>
      </c>
      <c r="V28" s="10">
        <v>314969937</v>
      </c>
      <c r="W28" s="10">
        <v>1149432963</v>
      </c>
      <c r="X28" s="10">
        <v>887756308</v>
      </c>
      <c r="Y28" s="11">
        <f t="shared" si="4"/>
        <v>261676655</v>
      </c>
      <c r="Z28" s="10">
        <v>1168685229</v>
      </c>
      <c r="AA28" s="10">
        <v>111210810</v>
      </c>
      <c r="AB28" s="11">
        <f t="shared" si="5"/>
        <v>8148254813</v>
      </c>
      <c r="AC28" s="5"/>
      <c r="AD28" s="9">
        <v>2009</v>
      </c>
      <c r="AE28" s="12">
        <f t="shared" si="6"/>
        <v>77.56420355517463</v>
      </c>
      <c r="AF28" s="12">
        <f t="shared" si="26"/>
        <v>54.20771401012875</v>
      </c>
      <c r="AG28" s="12">
        <f t="shared" si="26"/>
        <v>0</v>
      </c>
      <c r="AH28" s="12">
        <f t="shared" si="26"/>
        <v>0</v>
      </c>
      <c r="AI28" s="12">
        <f t="shared" si="7"/>
        <v>70.26650341956163</v>
      </c>
      <c r="AJ28" s="12">
        <f t="shared" si="8"/>
        <v>7.297700135612997</v>
      </c>
      <c r="AK28" s="12">
        <f t="shared" si="9"/>
        <v>1.43535197656741</v>
      </c>
      <c r="AL28" s="12">
        <f t="shared" si="10"/>
        <v>5.412222771508983</v>
      </c>
      <c r="AM28" s="12">
        <f t="shared" si="11"/>
        <v>2.53613867153766</v>
      </c>
      <c r="AN28" s="12">
        <f t="shared" si="12"/>
        <v>2.8760840999713233</v>
      </c>
      <c r="AO28" s="12">
        <f t="shared" si="13"/>
        <v>15.39145139120562</v>
      </c>
      <c r="AP28" s="12">
        <f t="shared" si="14"/>
        <v>0.19677030554336036</v>
      </c>
      <c r="AQ28" s="12">
        <f t="shared" si="15"/>
        <v>100</v>
      </c>
      <c r="AR28" s="12"/>
      <c r="AS28" s="12">
        <f t="shared" si="16"/>
        <v>66.32040845578794</v>
      </c>
      <c r="AT28" s="12">
        <f t="shared" si="27"/>
        <v>42.06410593016392</v>
      </c>
      <c r="AU28" s="12">
        <f t="shared" si="28"/>
        <v>0</v>
      </c>
      <c r="AV28" s="12">
        <f t="shared" si="28"/>
        <v>0</v>
      </c>
      <c r="AW28" s="12">
        <f t="shared" si="17"/>
        <v>54.61198433436866</v>
      </c>
      <c r="AX28" s="12">
        <f t="shared" si="18"/>
        <v>11.708424121419286</v>
      </c>
      <c r="AY28" s="12">
        <f t="shared" si="19"/>
        <v>3.8654895339979594</v>
      </c>
      <c r="AZ28" s="12">
        <f t="shared" si="20"/>
        <v>14.106492609511376</v>
      </c>
      <c r="BA28" s="12">
        <f t="shared" si="21"/>
        <v>10.89504842906537</v>
      </c>
      <c r="BB28" s="12">
        <f t="shared" si="22"/>
        <v>3.211444180446005</v>
      </c>
      <c r="BC28" s="12">
        <f t="shared" si="23"/>
        <v>14.34276732651316</v>
      </c>
      <c r="BD28" s="12">
        <f t="shared" si="24"/>
        <v>1.3648420741895617</v>
      </c>
      <c r="BE28" s="12">
        <f t="shared" si="25"/>
        <v>100</v>
      </c>
    </row>
    <row r="29" spans="1:57" ht="12">
      <c r="A29" s="9">
        <v>2010</v>
      </c>
      <c r="B29" s="10">
        <v>3494364323</v>
      </c>
      <c r="C29" s="10">
        <v>2438411761</v>
      </c>
      <c r="D29" s="10"/>
      <c r="E29" s="10"/>
      <c r="F29" s="10">
        <v>3171549747</v>
      </c>
      <c r="G29" s="11">
        <f t="shared" si="0"/>
        <v>322814576</v>
      </c>
      <c r="H29" s="10">
        <v>64010287</v>
      </c>
      <c r="I29" s="10">
        <v>215816132</v>
      </c>
      <c r="J29" s="10">
        <v>109542689</v>
      </c>
      <c r="K29" s="11">
        <f t="shared" si="1"/>
        <v>106273443</v>
      </c>
      <c r="L29" s="10">
        <v>778191552</v>
      </c>
      <c r="M29" s="10">
        <v>17127686</v>
      </c>
      <c r="N29" s="11">
        <f t="shared" si="2"/>
        <v>4569509980</v>
      </c>
      <c r="O29" s="11"/>
      <c r="P29" s="10">
        <v>5869676850</v>
      </c>
      <c r="Q29" s="10">
        <v>3856170872</v>
      </c>
      <c r="R29" s="10"/>
      <c r="S29" s="10"/>
      <c r="T29" s="10">
        <v>5054959237</v>
      </c>
      <c r="U29" s="11">
        <f t="shared" si="3"/>
        <v>814717613</v>
      </c>
      <c r="V29" s="10">
        <v>340365259</v>
      </c>
      <c r="W29" s="10">
        <v>1543491265</v>
      </c>
      <c r="X29" s="10">
        <v>1121059090</v>
      </c>
      <c r="Y29" s="11">
        <f t="shared" si="4"/>
        <v>422432175</v>
      </c>
      <c r="Z29" s="10">
        <v>1428939766</v>
      </c>
      <c r="AA29" s="10">
        <v>128605119</v>
      </c>
      <c r="AB29" s="11">
        <f t="shared" si="5"/>
        <v>9311078259</v>
      </c>
      <c r="AC29" s="5"/>
      <c r="AD29" s="9">
        <v>2010</v>
      </c>
      <c r="AE29" s="12">
        <f t="shared" si="6"/>
        <v>76.4713139547624</v>
      </c>
      <c r="AF29" s="12">
        <f t="shared" si="26"/>
        <v>53.362653143827906</v>
      </c>
      <c r="AG29" s="12">
        <f t="shared" si="26"/>
        <v>0</v>
      </c>
      <c r="AH29" s="12">
        <f t="shared" si="26"/>
        <v>0</v>
      </c>
      <c r="AI29" s="12">
        <f t="shared" si="7"/>
        <v>69.40678017733534</v>
      </c>
      <c r="AJ29" s="12">
        <f t="shared" si="8"/>
        <v>7.064533777427049</v>
      </c>
      <c r="AK29" s="12">
        <f t="shared" si="9"/>
        <v>1.4008129379334455</v>
      </c>
      <c r="AL29" s="12">
        <f t="shared" si="10"/>
        <v>4.722960075469624</v>
      </c>
      <c r="AM29" s="12">
        <f t="shared" si="11"/>
        <v>2.3972524292418766</v>
      </c>
      <c r="AN29" s="12">
        <f t="shared" si="12"/>
        <v>2.3257076462277473</v>
      </c>
      <c r="AO29" s="12">
        <f t="shared" si="13"/>
        <v>17.030087589391805</v>
      </c>
      <c r="AP29" s="12">
        <f t="shared" si="14"/>
        <v>0.3748254424427365</v>
      </c>
      <c r="AQ29" s="12">
        <f t="shared" si="15"/>
        <v>100</v>
      </c>
      <c r="AR29" s="12"/>
      <c r="AS29" s="12">
        <f t="shared" si="16"/>
        <v>63.0397112635846</v>
      </c>
      <c r="AT29" s="12">
        <f t="shared" si="27"/>
        <v>41.414869091801066</v>
      </c>
      <c r="AU29" s="12">
        <f t="shared" si="28"/>
        <v>0</v>
      </c>
      <c r="AV29" s="12">
        <f t="shared" si="28"/>
        <v>0</v>
      </c>
      <c r="AW29" s="12">
        <f t="shared" si="17"/>
        <v>54.28972989367718</v>
      </c>
      <c r="AX29" s="12">
        <f t="shared" si="18"/>
        <v>8.749981369907418</v>
      </c>
      <c r="AY29" s="12">
        <f t="shared" si="19"/>
        <v>3.655487039548896</v>
      </c>
      <c r="AZ29" s="12">
        <f t="shared" si="20"/>
        <v>16.576933648990394</v>
      </c>
      <c r="BA29" s="12">
        <f t="shared" si="21"/>
        <v>12.04005657364543</v>
      </c>
      <c r="BB29" s="12">
        <f t="shared" si="22"/>
        <v>4.536877075344964</v>
      </c>
      <c r="BC29" s="12">
        <f t="shared" si="23"/>
        <v>15.34666261255833</v>
      </c>
      <c r="BD29" s="12">
        <f t="shared" si="24"/>
        <v>1.3812054353177787</v>
      </c>
      <c r="BE29" s="12">
        <f t="shared" si="25"/>
        <v>100</v>
      </c>
    </row>
    <row r="30" spans="1:57" ht="12">
      <c r="A30" s="9">
        <v>2011</v>
      </c>
      <c r="B30" s="10">
        <v>3770501811</v>
      </c>
      <c r="C30" s="10">
        <v>2710558141</v>
      </c>
      <c r="D30" s="10"/>
      <c r="E30" s="10"/>
      <c r="F30" s="10">
        <v>3441658472</v>
      </c>
      <c r="G30" s="11">
        <f t="shared" si="0"/>
        <v>328843339</v>
      </c>
      <c r="H30" s="10">
        <v>59129824</v>
      </c>
      <c r="I30" s="10">
        <v>200176404</v>
      </c>
      <c r="J30" s="10">
        <v>116526289</v>
      </c>
      <c r="K30" s="11">
        <f t="shared" si="1"/>
        <v>83650115</v>
      </c>
      <c r="L30" s="10">
        <v>867993813</v>
      </c>
      <c r="M30" s="10">
        <v>33068206</v>
      </c>
      <c r="N30" s="11">
        <f t="shared" si="2"/>
        <v>4930870058</v>
      </c>
      <c r="O30" s="11"/>
      <c r="P30" s="10">
        <v>6327849350</v>
      </c>
      <c r="Q30" s="10">
        <v>4033159528</v>
      </c>
      <c r="R30" s="10"/>
      <c r="S30" s="10"/>
      <c r="T30" s="10">
        <v>5358438230</v>
      </c>
      <c r="U30" s="11">
        <f t="shared" si="3"/>
        <v>969411120</v>
      </c>
      <c r="V30" s="10">
        <v>322468269</v>
      </c>
      <c r="W30" s="10">
        <v>1659351005</v>
      </c>
      <c r="X30" s="10">
        <v>1204710760</v>
      </c>
      <c r="Y30" s="11">
        <f t="shared" si="4"/>
        <v>454640245</v>
      </c>
      <c r="Z30" s="10">
        <v>1648328638</v>
      </c>
      <c r="AA30" s="10">
        <v>154814012</v>
      </c>
      <c r="AB30" s="11">
        <f t="shared" si="5"/>
        <v>10112811274</v>
      </c>
      <c r="AC30" s="5"/>
      <c r="AD30" s="9">
        <v>2011</v>
      </c>
      <c r="AE30" s="12">
        <f t="shared" si="6"/>
        <v>76.46727183334751</v>
      </c>
      <c r="AF30" s="12">
        <f t="shared" si="26"/>
        <v>54.97119390932447</v>
      </c>
      <c r="AG30" s="12">
        <f t="shared" si="26"/>
        <v>0</v>
      </c>
      <c r="AH30" s="12">
        <f t="shared" si="26"/>
        <v>0</v>
      </c>
      <c r="AI30" s="12">
        <f t="shared" si="7"/>
        <v>69.79819852312157</v>
      </c>
      <c r="AJ30" s="12">
        <f aca="true" t="shared" si="29" ref="AJ30:AQ36">G30*100/$N30</f>
        <v>6.669073310225933</v>
      </c>
      <c r="AK30" s="12">
        <f t="shared" si="29"/>
        <v>1.199176277299498</v>
      </c>
      <c r="AL30" s="12">
        <f t="shared" si="29"/>
        <v>4.059656848495276</v>
      </c>
      <c r="AM30" s="12">
        <f t="shared" si="29"/>
        <v>2.363199346755124</v>
      </c>
      <c r="AN30" s="12">
        <f t="shared" si="29"/>
        <v>1.6964575017401524</v>
      </c>
      <c r="AO30" s="12">
        <f t="shared" si="29"/>
        <v>17.603258710736846</v>
      </c>
      <c r="AP30" s="12">
        <f t="shared" si="29"/>
        <v>0.6706363301208698</v>
      </c>
      <c r="AQ30" s="12">
        <f t="shared" si="29"/>
        <v>100</v>
      </c>
      <c r="AR30" s="12"/>
      <c r="AS30" s="12">
        <f t="shared" si="16"/>
        <v>62.572603982721176</v>
      </c>
      <c r="AT30" s="12">
        <f t="shared" si="27"/>
        <v>39.881684911585744</v>
      </c>
      <c r="AU30" s="12">
        <f t="shared" si="28"/>
        <v>0</v>
      </c>
      <c r="AV30" s="12">
        <f t="shared" si="28"/>
        <v>0</v>
      </c>
      <c r="AW30" s="12">
        <f t="shared" si="17"/>
        <v>52.98663333880782</v>
      </c>
      <c r="AX30" s="12">
        <f aca="true" t="shared" si="30" ref="AX30:BE35">U30*100/$AB30</f>
        <v>9.585970643913354</v>
      </c>
      <c r="AY30" s="12">
        <f t="shared" si="30"/>
        <v>3.1887104412703193</v>
      </c>
      <c r="AZ30" s="12">
        <f t="shared" si="30"/>
        <v>16.408404745633742</v>
      </c>
      <c r="BA30" s="12">
        <f t="shared" si="30"/>
        <v>11.912718702635209</v>
      </c>
      <c r="BB30" s="12">
        <f t="shared" si="30"/>
        <v>4.495686042998532</v>
      </c>
      <c r="BC30" s="12">
        <f t="shared" si="30"/>
        <v>16.2994106518911</v>
      </c>
      <c r="BD30" s="12">
        <f t="shared" si="30"/>
        <v>1.5308701784836651</v>
      </c>
      <c r="BE30" s="12">
        <f t="shared" si="30"/>
        <v>100</v>
      </c>
    </row>
    <row r="31" spans="1:57" ht="12">
      <c r="A31" s="9">
        <v>2012</v>
      </c>
      <c r="B31" s="10">
        <v>3574377690</v>
      </c>
      <c r="C31" s="10">
        <v>2566593728</v>
      </c>
      <c r="D31" s="10">
        <v>2567244500</v>
      </c>
      <c r="E31" s="10">
        <v>2570001964</v>
      </c>
      <c r="F31" s="10">
        <v>3264905781</v>
      </c>
      <c r="G31" s="11">
        <f t="shared" si="0"/>
        <v>309471909</v>
      </c>
      <c r="H31" s="10">
        <v>55424549</v>
      </c>
      <c r="I31" s="10">
        <v>208111451</v>
      </c>
      <c r="J31" s="10">
        <v>122826487</v>
      </c>
      <c r="K31" s="11">
        <f aca="true" t="shared" si="31" ref="K31:K36">I31-J31</f>
        <v>85284964</v>
      </c>
      <c r="L31" s="10">
        <v>762159940</v>
      </c>
      <c r="M31" s="10">
        <v>23164337</v>
      </c>
      <c r="N31" s="11">
        <f t="shared" si="2"/>
        <v>4623237967</v>
      </c>
      <c r="O31" s="11"/>
      <c r="P31" s="10">
        <v>6249077624</v>
      </c>
      <c r="Q31" s="10">
        <v>3963428416</v>
      </c>
      <c r="R31" s="10">
        <v>3980296814</v>
      </c>
      <c r="S31" s="10">
        <v>4000987799</v>
      </c>
      <c r="T31" s="10">
        <v>5304582488</v>
      </c>
      <c r="U31" s="11">
        <f t="shared" si="3"/>
        <v>944495136</v>
      </c>
      <c r="V31" s="10">
        <v>377196089</v>
      </c>
      <c r="W31" s="10">
        <v>1949535128</v>
      </c>
      <c r="X31" s="10">
        <v>1467235444</v>
      </c>
      <c r="Y31" s="11">
        <f aca="true" t="shared" si="32" ref="Y31:Y36">W31-X31</f>
        <v>482299684</v>
      </c>
      <c r="Z31" s="10">
        <v>1726923612</v>
      </c>
      <c r="AA31" s="10">
        <v>155485081</v>
      </c>
      <c r="AB31" s="11">
        <f t="shared" si="5"/>
        <v>10458217534</v>
      </c>
      <c r="AC31" s="5"/>
      <c r="AD31" s="9">
        <v>2012</v>
      </c>
      <c r="AE31" s="12">
        <f t="shared" si="6"/>
        <v>77.31329677410913</v>
      </c>
      <c r="AF31" s="12">
        <f t="shared" si="26"/>
        <v>55.51506858007251</v>
      </c>
      <c r="AG31" s="12">
        <f t="shared" si="26"/>
        <v>55.529144688735855</v>
      </c>
      <c r="AH31" s="12">
        <f t="shared" si="26"/>
        <v>55.58878825499142</v>
      </c>
      <c r="AI31" s="12">
        <f t="shared" si="7"/>
        <v>70.61946203730854</v>
      </c>
      <c r="AJ31" s="12">
        <f t="shared" si="29"/>
        <v>6.693834736800603</v>
      </c>
      <c r="AK31" s="12">
        <f t="shared" si="29"/>
        <v>1.1988253556406216</v>
      </c>
      <c r="AL31" s="12">
        <f t="shared" si="29"/>
        <v>4.501422000889187</v>
      </c>
      <c r="AM31" s="12">
        <f t="shared" si="29"/>
        <v>2.6567199844939324</v>
      </c>
      <c r="AN31" s="12">
        <f t="shared" si="29"/>
        <v>1.8447020163952552</v>
      </c>
      <c r="AO31" s="12">
        <f t="shared" si="29"/>
        <v>16.48541445281828</v>
      </c>
      <c r="AP31" s="12">
        <f t="shared" si="29"/>
        <v>0.5010414165427708</v>
      </c>
      <c r="AQ31" s="12">
        <f t="shared" si="29"/>
        <v>100</v>
      </c>
      <c r="AR31" s="12"/>
      <c r="AS31" s="12">
        <f t="shared" si="16"/>
        <v>59.752798253469564</v>
      </c>
      <c r="AT31" s="12">
        <f t="shared" si="27"/>
        <v>37.897743120323966</v>
      </c>
      <c r="AU31" s="12">
        <f t="shared" si="28"/>
        <v>38.05903636121478</v>
      </c>
      <c r="AV31" s="12">
        <f t="shared" si="28"/>
        <v>38.256880639484315</v>
      </c>
      <c r="AW31" s="12">
        <f t="shared" si="17"/>
        <v>50.72166906793278</v>
      </c>
      <c r="AX31" s="12">
        <f t="shared" si="30"/>
        <v>9.031129185536791</v>
      </c>
      <c r="AY31" s="12">
        <f t="shared" si="30"/>
        <v>3.606695766020581</v>
      </c>
      <c r="AZ31" s="12">
        <f t="shared" si="30"/>
        <v>18.641179738918215</v>
      </c>
      <c r="BA31" s="12">
        <f t="shared" si="30"/>
        <v>14.029498231701249</v>
      </c>
      <c r="BB31" s="12">
        <f t="shared" si="30"/>
        <v>4.611681507216964</v>
      </c>
      <c r="BC31" s="12">
        <f t="shared" si="30"/>
        <v>16.51259984204494</v>
      </c>
      <c r="BD31" s="12">
        <f t="shared" si="30"/>
        <v>1.4867263995467013</v>
      </c>
      <c r="BE31" s="12">
        <f t="shared" si="30"/>
        <v>100</v>
      </c>
    </row>
    <row r="32" spans="1:57" ht="12">
      <c r="A32" s="9">
        <v>2013</v>
      </c>
      <c r="B32" s="10">
        <v>3719130977</v>
      </c>
      <c r="C32" s="10">
        <v>2688907694</v>
      </c>
      <c r="D32" s="10">
        <v>2689911888</v>
      </c>
      <c r="E32" s="10">
        <v>2692756278</v>
      </c>
      <c r="F32" s="10">
        <v>3408411942</v>
      </c>
      <c r="G32" s="11">
        <f t="shared" si="0"/>
        <v>310719035</v>
      </c>
      <c r="H32" s="10">
        <v>61870064</v>
      </c>
      <c r="I32" s="10">
        <v>248062810</v>
      </c>
      <c r="J32" s="10">
        <v>152665524</v>
      </c>
      <c r="K32" s="11">
        <f t="shared" si="31"/>
        <v>95397286</v>
      </c>
      <c r="L32" s="10">
        <v>770972517</v>
      </c>
      <c r="M32" s="10">
        <v>29291123</v>
      </c>
      <c r="N32" s="11">
        <f t="shared" si="2"/>
        <v>4829327491</v>
      </c>
      <c r="O32" s="11"/>
      <c r="P32" s="10">
        <v>6270103589</v>
      </c>
      <c r="Q32" s="10">
        <v>3952675264</v>
      </c>
      <c r="R32" s="10">
        <v>3969502877</v>
      </c>
      <c r="S32" s="10">
        <v>3994296862</v>
      </c>
      <c r="T32" s="10">
        <v>5316147249</v>
      </c>
      <c r="U32" s="11">
        <f t="shared" si="3"/>
        <v>953956340</v>
      </c>
      <c r="V32" s="10">
        <v>407345518</v>
      </c>
      <c r="W32" s="10">
        <v>2168116369</v>
      </c>
      <c r="X32" s="10">
        <v>1608080314</v>
      </c>
      <c r="Y32" s="11">
        <f t="shared" si="32"/>
        <v>560036055</v>
      </c>
      <c r="Z32" s="10">
        <v>1710432973</v>
      </c>
      <c r="AA32" s="10">
        <v>160280161</v>
      </c>
      <c r="AB32" s="11">
        <f t="shared" si="5"/>
        <v>10716278610</v>
      </c>
      <c r="AC32" s="5"/>
      <c r="AD32" s="9">
        <v>2013</v>
      </c>
      <c r="AE32" s="12">
        <f t="shared" si="6"/>
        <v>77.01136408601452</v>
      </c>
      <c r="AF32" s="12">
        <f t="shared" si="26"/>
        <v>55.67871922148756</v>
      </c>
      <c r="AG32" s="12">
        <f t="shared" si="26"/>
        <v>55.69951288275554</v>
      </c>
      <c r="AH32" s="12">
        <f t="shared" si="26"/>
        <v>55.75841114561514</v>
      </c>
      <c r="AI32" s="12">
        <f t="shared" si="7"/>
        <v>70.57736192776245</v>
      </c>
      <c r="AJ32" s="12">
        <f t="shared" si="29"/>
        <v>6.434002158252059</v>
      </c>
      <c r="AK32" s="12">
        <f t="shared" si="29"/>
        <v>1.281132085477779</v>
      </c>
      <c r="AL32" s="12">
        <f t="shared" si="29"/>
        <v>5.136591180910659</v>
      </c>
      <c r="AM32" s="12">
        <f t="shared" si="29"/>
        <v>3.161217049051023</v>
      </c>
      <c r="AN32" s="12">
        <f t="shared" si="29"/>
        <v>1.9753741318596363</v>
      </c>
      <c r="AO32" s="12">
        <f t="shared" si="29"/>
        <v>15.964386727485241</v>
      </c>
      <c r="AP32" s="12">
        <f t="shared" si="29"/>
        <v>0.606525920111803</v>
      </c>
      <c r="AQ32" s="12">
        <f t="shared" si="29"/>
        <v>100</v>
      </c>
      <c r="AR32" s="12"/>
      <c r="AS32" s="12">
        <f t="shared" si="16"/>
        <v>58.510083744453894</v>
      </c>
      <c r="AT32" s="12">
        <f t="shared" si="27"/>
        <v>36.88477509638022</v>
      </c>
      <c r="AU32" s="12">
        <f t="shared" si="28"/>
        <v>37.04180360984474</v>
      </c>
      <c r="AV32" s="12">
        <f t="shared" si="28"/>
        <v>37.27317110132507</v>
      </c>
      <c r="AW32" s="12">
        <f t="shared" si="17"/>
        <v>49.60814703006308</v>
      </c>
      <c r="AX32" s="12">
        <f t="shared" si="30"/>
        <v>8.901936714390818</v>
      </c>
      <c r="AY32" s="12">
        <f t="shared" si="30"/>
        <v>3.8011844673381443</v>
      </c>
      <c r="AZ32" s="12">
        <f t="shared" si="30"/>
        <v>20.231989554441046</v>
      </c>
      <c r="BA32" s="12">
        <f t="shared" si="30"/>
        <v>15.005958435042965</v>
      </c>
      <c r="BB32" s="12">
        <f t="shared" si="30"/>
        <v>5.22603111939808</v>
      </c>
      <c r="BC32" s="12">
        <f t="shared" si="30"/>
        <v>15.961072264432289</v>
      </c>
      <c r="BD32" s="12">
        <f t="shared" si="30"/>
        <v>1.4956699693346251</v>
      </c>
      <c r="BE32" s="12">
        <f t="shared" si="30"/>
        <v>100</v>
      </c>
    </row>
    <row r="33" spans="1:57" ht="12">
      <c r="A33" s="9">
        <v>2014</v>
      </c>
      <c r="B33" s="10">
        <v>3950386179</v>
      </c>
      <c r="C33" s="10">
        <v>2804010484</v>
      </c>
      <c r="D33" s="10">
        <v>2805836835</v>
      </c>
      <c r="E33" s="10">
        <v>2810380791</v>
      </c>
      <c r="F33" s="10">
        <v>3651604052</v>
      </c>
      <c r="G33" s="11">
        <f t="shared" si="0"/>
        <v>298782127</v>
      </c>
      <c r="H33" s="10">
        <v>46715125</v>
      </c>
      <c r="I33" s="10">
        <v>291674238</v>
      </c>
      <c r="J33" s="10">
        <v>193170624</v>
      </c>
      <c r="K33" s="11">
        <f t="shared" si="31"/>
        <v>98503614</v>
      </c>
      <c r="L33" s="10">
        <v>846079557</v>
      </c>
      <c r="M33" s="10">
        <v>44432642</v>
      </c>
      <c r="N33" s="11">
        <f>B33+H33+I33+L33+M33</f>
        <v>5179287741</v>
      </c>
      <c r="O33" s="11"/>
      <c r="P33" s="10">
        <v>6639940594</v>
      </c>
      <c r="Q33" s="10">
        <v>4204167538</v>
      </c>
      <c r="R33" s="10">
        <v>4223172669</v>
      </c>
      <c r="S33" s="10">
        <v>4245906156</v>
      </c>
      <c r="T33" s="10">
        <v>5722779415</v>
      </c>
      <c r="U33" s="11">
        <f t="shared" si="3"/>
        <v>917161179</v>
      </c>
      <c r="V33" s="10">
        <v>416659001</v>
      </c>
      <c r="W33" s="10">
        <v>2255076439</v>
      </c>
      <c r="X33" s="10">
        <v>1731882040</v>
      </c>
      <c r="Y33" s="11">
        <f t="shared" si="32"/>
        <v>523194399</v>
      </c>
      <c r="Z33" s="10">
        <v>1895758062</v>
      </c>
      <c r="AA33" s="10">
        <v>171394882</v>
      </c>
      <c r="AB33" s="11">
        <f>P33+V33+W33+Z33+AA33</f>
        <v>11378828978</v>
      </c>
      <c r="AC33" s="5"/>
      <c r="AD33" s="9">
        <v>2014</v>
      </c>
      <c r="AE33" s="12">
        <f t="shared" si="6"/>
        <v>76.27276908614604</v>
      </c>
      <c r="AF33" s="12">
        <f t="shared" si="26"/>
        <v>54.138920720759394</v>
      </c>
      <c r="AG33" s="12">
        <f t="shared" si="26"/>
        <v>54.17418331073952</v>
      </c>
      <c r="AH33" s="12">
        <f t="shared" si="26"/>
        <v>54.26191653251111</v>
      </c>
      <c r="AI33" s="12">
        <f t="shared" si="7"/>
        <v>70.50398113805046</v>
      </c>
      <c r="AJ33" s="12">
        <f t="shared" si="29"/>
        <v>5.768787948095584</v>
      </c>
      <c r="AK33" s="12">
        <f t="shared" si="29"/>
        <v>0.9019604110850268</v>
      </c>
      <c r="AL33" s="12">
        <f t="shared" si="29"/>
        <v>5.631551143433565</v>
      </c>
      <c r="AM33" s="12">
        <f t="shared" si="29"/>
        <v>3.729675462338828</v>
      </c>
      <c r="AN33" s="12">
        <f t="shared" si="29"/>
        <v>1.9018756810947377</v>
      </c>
      <c r="AO33" s="12">
        <f t="shared" si="29"/>
        <v>16.335828386253006</v>
      </c>
      <c r="AP33" s="12">
        <f t="shared" si="29"/>
        <v>0.8578909730823545</v>
      </c>
      <c r="AQ33" s="12">
        <f t="shared" si="29"/>
        <v>100</v>
      </c>
      <c r="AR33" s="12"/>
      <c r="AS33" s="12">
        <f t="shared" si="16"/>
        <v>58.35346156302869</v>
      </c>
      <c r="AT33" s="12">
        <f t="shared" si="27"/>
        <v>36.947277669155596</v>
      </c>
      <c r="AU33" s="12">
        <f t="shared" si="28"/>
        <v>37.11429952207864</v>
      </c>
      <c r="AV33" s="12">
        <f t="shared" si="28"/>
        <v>37.31408710166133</v>
      </c>
      <c r="AW33" s="12">
        <f t="shared" si="17"/>
        <v>50.29321932919906</v>
      </c>
      <c r="AX33" s="12">
        <f t="shared" si="30"/>
        <v>8.060242233829626</v>
      </c>
      <c r="AY33" s="12">
        <f t="shared" si="30"/>
        <v>3.6617036938122087</v>
      </c>
      <c r="AZ33" s="12">
        <f t="shared" si="30"/>
        <v>19.818176750525023</v>
      </c>
      <c r="BA33" s="12">
        <f t="shared" si="30"/>
        <v>15.220213286872022</v>
      </c>
      <c r="BB33" s="12">
        <f t="shared" si="30"/>
        <v>4.597963463653</v>
      </c>
      <c r="BC33" s="12">
        <f t="shared" si="30"/>
        <v>16.660396826995882</v>
      </c>
      <c r="BD33" s="12">
        <f t="shared" si="30"/>
        <v>1.5062611656381992</v>
      </c>
      <c r="BE33" s="12">
        <f t="shared" si="30"/>
        <v>100</v>
      </c>
    </row>
    <row r="34" spans="1:57" ht="12">
      <c r="A34" s="9">
        <v>2015</v>
      </c>
      <c r="B34" s="10">
        <v>3815125189</v>
      </c>
      <c r="C34" s="10">
        <v>2624849216</v>
      </c>
      <c r="D34" s="10">
        <v>2627938430</v>
      </c>
      <c r="E34" s="10">
        <v>2632151477</v>
      </c>
      <c r="F34" s="10">
        <v>3474389881</v>
      </c>
      <c r="G34" s="11">
        <f t="shared" si="0"/>
        <v>340735308</v>
      </c>
      <c r="H34" s="10">
        <v>59524494</v>
      </c>
      <c r="I34" s="10">
        <v>337693066</v>
      </c>
      <c r="J34" s="10">
        <v>200443831</v>
      </c>
      <c r="K34" s="11">
        <f t="shared" si="31"/>
        <v>137249235</v>
      </c>
      <c r="L34" s="10">
        <v>907290846</v>
      </c>
      <c r="M34" s="10">
        <v>36786130</v>
      </c>
      <c r="N34" s="11">
        <f>B34+H34+I34+L34+M34</f>
        <v>5156419725</v>
      </c>
      <c r="O34" s="11"/>
      <c r="P34" s="10">
        <v>6874469249</v>
      </c>
      <c r="Q34" s="10">
        <v>4312422811</v>
      </c>
      <c r="R34" s="10">
        <v>4328471141</v>
      </c>
      <c r="S34" s="10">
        <v>4348506204</v>
      </c>
      <c r="T34" s="10">
        <v>6026915967</v>
      </c>
      <c r="U34" s="11">
        <f t="shared" si="3"/>
        <v>847553282</v>
      </c>
      <c r="V34" s="10">
        <v>385801045</v>
      </c>
      <c r="W34" s="10">
        <v>2392006656</v>
      </c>
      <c r="X34" s="10">
        <v>1902588717</v>
      </c>
      <c r="Y34" s="11">
        <f t="shared" si="32"/>
        <v>489417939</v>
      </c>
      <c r="Z34" s="10">
        <v>1945575291</v>
      </c>
      <c r="AA34" s="10">
        <v>176205886</v>
      </c>
      <c r="AB34" s="11">
        <f>P34+V34+W34+Z34+AA34</f>
        <v>11774058127</v>
      </c>
      <c r="AC34" s="5"/>
      <c r="AD34" s="9">
        <v>2015</v>
      </c>
      <c r="AE34" s="12">
        <f t="shared" si="6"/>
        <v>73.9878712840817</v>
      </c>
      <c r="AF34" s="12">
        <f t="shared" si="26"/>
        <v>50.90449102259611</v>
      </c>
      <c r="AG34" s="12">
        <f t="shared" si="26"/>
        <v>50.9644010796658</v>
      </c>
      <c r="AH34" s="12">
        <f t="shared" si="26"/>
        <v>51.04610596841978</v>
      </c>
      <c r="AI34" s="12">
        <f t="shared" si="7"/>
        <v>67.37988888210609</v>
      </c>
      <c r="AJ34" s="12">
        <f t="shared" si="29"/>
        <v>6.607982401975627</v>
      </c>
      <c r="AK34" s="12">
        <f t="shared" si="29"/>
        <v>1.1543764312165259</v>
      </c>
      <c r="AL34" s="12">
        <f t="shared" si="29"/>
        <v>6.548983287042251</v>
      </c>
      <c r="AM34" s="12">
        <f t="shared" si="29"/>
        <v>3.8872675555906184</v>
      </c>
      <c r="AN34" s="12">
        <f t="shared" si="29"/>
        <v>2.661715731451632</v>
      </c>
      <c r="AO34" s="12">
        <f t="shared" si="29"/>
        <v>17.595364504583653</v>
      </c>
      <c r="AP34" s="12">
        <f t="shared" si="29"/>
        <v>0.7134044930758618</v>
      </c>
      <c r="AQ34" s="12">
        <f t="shared" si="29"/>
        <v>100</v>
      </c>
      <c r="AR34" s="12"/>
      <c r="AS34" s="12">
        <f t="shared" si="16"/>
        <v>58.38657474635381</v>
      </c>
      <c r="AT34" s="12">
        <f t="shared" si="27"/>
        <v>36.62647801195113</v>
      </c>
      <c r="AU34" s="12">
        <f t="shared" si="28"/>
        <v>36.76278046457109</v>
      </c>
      <c r="AV34" s="12">
        <f t="shared" si="28"/>
        <v>36.93294323074646</v>
      </c>
      <c r="AW34" s="12">
        <f t="shared" si="17"/>
        <v>51.18809421519004</v>
      </c>
      <c r="AX34" s="12">
        <f t="shared" si="30"/>
        <v>7.1984805311637645</v>
      </c>
      <c r="AY34" s="12">
        <f t="shared" si="30"/>
        <v>3.2767040967403576</v>
      </c>
      <c r="AZ34" s="12">
        <f t="shared" si="30"/>
        <v>20.315906633029993</v>
      </c>
      <c r="BA34" s="12">
        <f t="shared" si="30"/>
        <v>16.15915852017944</v>
      </c>
      <c r="BB34" s="12">
        <f t="shared" si="30"/>
        <v>4.156748112850556</v>
      </c>
      <c r="BC34" s="12">
        <f t="shared" si="30"/>
        <v>16.524254169753515</v>
      </c>
      <c r="BD34" s="12">
        <f t="shared" si="30"/>
        <v>1.4965603541223285</v>
      </c>
      <c r="BE34" s="12">
        <f t="shared" si="30"/>
        <v>100</v>
      </c>
    </row>
    <row r="35" spans="1:57" ht="12">
      <c r="A35" s="9">
        <v>2016</v>
      </c>
      <c r="B35" s="10"/>
      <c r="C35" s="10"/>
      <c r="D35" s="10"/>
      <c r="E35" s="10"/>
      <c r="F35" s="10"/>
      <c r="G35" s="11">
        <f>B35-F35</f>
        <v>0</v>
      </c>
      <c r="H35" s="10"/>
      <c r="I35" s="10"/>
      <c r="J35" s="10"/>
      <c r="K35" s="11">
        <f t="shared" si="31"/>
        <v>0</v>
      </c>
      <c r="L35" s="10"/>
      <c r="M35" s="10"/>
      <c r="N35" s="11">
        <f>B35+H35+I35+L35+M35</f>
        <v>0</v>
      </c>
      <c r="O35" s="11"/>
      <c r="P35" s="10"/>
      <c r="Q35" s="10"/>
      <c r="R35" s="10"/>
      <c r="S35" s="10"/>
      <c r="T35" s="10"/>
      <c r="U35" s="11">
        <f>P35-T35</f>
        <v>0</v>
      </c>
      <c r="V35" s="10"/>
      <c r="W35" s="10"/>
      <c r="X35" s="10"/>
      <c r="Y35" s="11">
        <f t="shared" si="32"/>
        <v>0</v>
      </c>
      <c r="Z35" s="10"/>
      <c r="AA35" s="10"/>
      <c r="AB35" s="11">
        <f>P35+V35+W35+Z35+AA35</f>
        <v>0</v>
      </c>
      <c r="AC35" s="5"/>
      <c r="AD35" s="9">
        <v>2016</v>
      </c>
      <c r="AE35" s="12" t="e">
        <f>B35*100/$N35</f>
        <v>#DIV/0!</v>
      </c>
      <c r="AF35" s="12" t="e">
        <f t="shared" si="26"/>
        <v>#DIV/0!</v>
      </c>
      <c r="AG35" s="12" t="e">
        <f t="shared" si="26"/>
        <v>#DIV/0!</v>
      </c>
      <c r="AH35" s="12" t="e">
        <f t="shared" si="26"/>
        <v>#DIV/0!</v>
      </c>
      <c r="AI35" s="12" t="e">
        <f t="shared" si="7"/>
        <v>#DIV/0!</v>
      </c>
      <c r="AJ35" s="12" t="e">
        <f t="shared" si="29"/>
        <v>#DIV/0!</v>
      </c>
      <c r="AK35" s="12" t="e">
        <f t="shared" si="29"/>
        <v>#DIV/0!</v>
      </c>
      <c r="AL35" s="12" t="e">
        <f t="shared" si="29"/>
        <v>#DIV/0!</v>
      </c>
      <c r="AM35" s="12" t="e">
        <f t="shared" si="29"/>
        <v>#DIV/0!</v>
      </c>
      <c r="AN35" s="12" t="e">
        <f t="shared" si="29"/>
        <v>#DIV/0!</v>
      </c>
      <c r="AO35" s="12" t="e">
        <f t="shared" si="29"/>
        <v>#DIV/0!</v>
      </c>
      <c r="AP35" s="12" t="e">
        <f t="shared" si="29"/>
        <v>#DIV/0!</v>
      </c>
      <c r="AQ35" s="12" t="e">
        <f t="shared" si="29"/>
        <v>#DIV/0!</v>
      </c>
      <c r="AR35" s="12"/>
      <c r="AS35" s="12" t="e">
        <f>P35*100/$AB35</f>
        <v>#DIV/0!</v>
      </c>
      <c r="AT35" s="12" t="e">
        <f t="shared" si="27"/>
        <v>#DIV/0!</v>
      </c>
      <c r="AU35" s="12" t="e">
        <f t="shared" si="28"/>
        <v>#DIV/0!</v>
      </c>
      <c r="AV35" s="12" t="e">
        <f t="shared" si="28"/>
        <v>#DIV/0!</v>
      </c>
      <c r="AW35" s="12" t="e">
        <f t="shared" si="17"/>
        <v>#DIV/0!</v>
      </c>
      <c r="AX35" s="12" t="e">
        <f t="shared" si="30"/>
        <v>#DIV/0!</v>
      </c>
      <c r="AY35" s="12" t="e">
        <f t="shared" si="30"/>
        <v>#DIV/0!</v>
      </c>
      <c r="AZ35" s="12" t="e">
        <f t="shared" si="30"/>
        <v>#DIV/0!</v>
      </c>
      <c r="BA35" s="12" t="e">
        <f t="shared" si="30"/>
        <v>#DIV/0!</v>
      </c>
      <c r="BB35" s="12" t="e">
        <f t="shared" si="30"/>
        <v>#DIV/0!</v>
      </c>
      <c r="BC35" s="12" t="e">
        <f t="shared" si="30"/>
        <v>#DIV/0!</v>
      </c>
      <c r="BD35" s="12" t="e">
        <f t="shared" si="30"/>
        <v>#DIV/0!</v>
      </c>
      <c r="BE35" s="12" t="e">
        <f t="shared" si="30"/>
        <v>#DIV/0!</v>
      </c>
    </row>
    <row r="36" spans="1:57" ht="12">
      <c r="A36" s="9">
        <v>2017</v>
      </c>
      <c r="B36" s="10"/>
      <c r="C36" s="10"/>
      <c r="D36" s="10"/>
      <c r="E36" s="10"/>
      <c r="F36" s="10"/>
      <c r="G36" s="11">
        <f>B36-F36</f>
        <v>0</v>
      </c>
      <c r="H36" s="10"/>
      <c r="I36" s="10"/>
      <c r="J36" s="10"/>
      <c r="K36" s="11">
        <f t="shared" si="31"/>
        <v>0</v>
      </c>
      <c r="L36" s="10"/>
      <c r="M36" s="10"/>
      <c r="N36" s="11">
        <f>B36+H36+I36+L36+M36</f>
        <v>0</v>
      </c>
      <c r="O36" s="11"/>
      <c r="P36" s="10"/>
      <c r="Q36" s="10"/>
      <c r="R36" s="10"/>
      <c r="S36" s="10"/>
      <c r="T36" s="10"/>
      <c r="U36" s="11">
        <f>P36-T36</f>
        <v>0</v>
      </c>
      <c r="V36" s="10"/>
      <c r="W36" s="10"/>
      <c r="X36" s="10"/>
      <c r="Y36" s="11">
        <f t="shared" si="32"/>
        <v>0</v>
      </c>
      <c r="Z36" s="10"/>
      <c r="AA36" s="10"/>
      <c r="AB36" s="11">
        <f>P36+V36+W36+Z36+AA36</f>
        <v>0</v>
      </c>
      <c r="AC36" s="5"/>
      <c r="AD36" s="9">
        <v>2017</v>
      </c>
      <c r="AE36" s="12" t="e">
        <f>B36*100/$N36</f>
        <v>#DIV/0!</v>
      </c>
      <c r="AF36" s="12" t="e">
        <f>C36*100/$N36</f>
        <v>#DIV/0!</v>
      </c>
      <c r="AG36" s="12" t="e">
        <f>D36*100/$N36</f>
        <v>#DIV/0!</v>
      </c>
      <c r="AH36" s="12" t="e">
        <f>E36*100/$N36</f>
        <v>#DIV/0!</v>
      </c>
      <c r="AI36" s="12" t="e">
        <f>F36*100/$N36</f>
        <v>#DIV/0!</v>
      </c>
      <c r="AJ36" s="12" t="e">
        <f t="shared" si="29"/>
        <v>#DIV/0!</v>
      </c>
      <c r="AK36" s="12" t="e">
        <f t="shared" si="29"/>
        <v>#DIV/0!</v>
      </c>
      <c r="AL36" s="12" t="e">
        <f t="shared" si="29"/>
        <v>#DIV/0!</v>
      </c>
      <c r="AM36" s="12" t="e">
        <f t="shared" si="29"/>
        <v>#DIV/0!</v>
      </c>
      <c r="AN36" s="12" t="e">
        <f t="shared" si="29"/>
        <v>#DIV/0!</v>
      </c>
      <c r="AO36" s="12" t="e">
        <f t="shared" si="29"/>
        <v>#DIV/0!</v>
      </c>
      <c r="AP36" s="12" t="e">
        <f t="shared" si="29"/>
        <v>#DIV/0!</v>
      </c>
      <c r="AQ36" s="12" t="e">
        <f t="shared" si="29"/>
        <v>#DIV/0!</v>
      </c>
      <c r="AR36" s="12"/>
      <c r="AS36" s="12" t="e">
        <f>P36*100/$AB36</f>
        <v>#DIV/0!</v>
      </c>
      <c r="AT36" s="12" t="e">
        <f t="shared" si="27"/>
        <v>#DIV/0!</v>
      </c>
      <c r="AU36" s="12" t="e">
        <f aca="true" t="shared" si="33" ref="AU36:BE36">R36*100/$AB36</f>
        <v>#DIV/0!</v>
      </c>
      <c r="AV36" s="12" t="e">
        <f t="shared" si="33"/>
        <v>#DIV/0!</v>
      </c>
      <c r="AW36" s="12" t="e">
        <f t="shared" si="33"/>
        <v>#DIV/0!</v>
      </c>
      <c r="AX36" s="12" t="e">
        <f t="shared" si="33"/>
        <v>#DIV/0!</v>
      </c>
      <c r="AY36" s="12" t="e">
        <f t="shared" si="33"/>
        <v>#DIV/0!</v>
      </c>
      <c r="AZ36" s="12" t="e">
        <f t="shared" si="33"/>
        <v>#DIV/0!</v>
      </c>
      <c r="BA36" s="12" t="e">
        <f t="shared" si="33"/>
        <v>#DIV/0!</v>
      </c>
      <c r="BB36" s="12" t="e">
        <f t="shared" si="33"/>
        <v>#DIV/0!</v>
      </c>
      <c r="BC36" s="12" t="e">
        <f t="shared" si="33"/>
        <v>#DIV/0!</v>
      </c>
      <c r="BD36" s="12" t="e">
        <f t="shared" si="33"/>
        <v>#DIV/0!</v>
      </c>
      <c r="BE36" s="12" t="e">
        <f t="shared" si="33"/>
        <v>#DIV/0!</v>
      </c>
    </row>
    <row r="37" spans="1:57" ht="12.75" thickBot="1">
      <c r="A37" s="13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5"/>
      <c r="AD37" s="13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</row>
    <row r="38" ht="12">
      <c r="A38" s="1" t="s">
        <v>24</v>
      </c>
    </row>
    <row r="39" ht="12">
      <c r="A39" s="1" t="s">
        <v>25</v>
      </c>
    </row>
    <row r="40" spans="1:28" ht="12">
      <c r="A40" s="1" t="s">
        <v>26</v>
      </c>
      <c r="AB40" s="20"/>
    </row>
    <row r="41" spans="1:28" ht="12">
      <c r="A41" s="1" t="s">
        <v>27</v>
      </c>
      <c r="AB41" s="20"/>
    </row>
    <row r="42" spans="1:28" ht="12">
      <c r="A42" s="1" t="s">
        <v>28</v>
      </c>
      <c r="AB42" s="20"/>
    </row>
    <row r="43" spans="1:28" ht="12">
      <c r="A43" s="1" t="s">
        <v>29</v>
      </c>
      <c r="AB43" s="20"/>
    </row>
    <row r="44" spans="1:28" ht="12">
      <c r="A44" s="1" t="s">
        <v>30</v>
      </c>
      <c r="AB44" s="20"/>
    </row>
    <row r="45" spans="1:28" ht="12">
      <c r="A45" s="1" t="s">
        <v>31</v>
      </c>
      <c r="AB45" s="20"/>
    </row>
    <row r="46" spans="1:28" ht="12">
      <c r="A46" s="1" t="s">
        <v>32</v>
      </c>
      <c r="AB46" s="20"/>
    </row>
    <row r="47" spans="1:28" ht="12">
      <c r="A47" s="1" t="s">
        <v>33</v>
      </c>
      <c r="AB47" s="20"/>
    </row>
    <row r="48" spans="1:28" ht="12">
      <c r="A48" s="1" t="s">
        <v>34</v>
      </c>
      <c r="AB48" s="20"/>
    </row>
    <row r="49" spans="1:28" ht="12">
      <c r="A49" s="1" t="s">
        <v>35</v>
      </c>
      <c r="AB49" s="20"/>
    </row>
    <row r="50" spans="1:28" ht="12">
      <c r="A50" s="1" t="s">
        <v>36</v>
      </c>
      <c r="AB50" s="20"/>
    </row>
    <row r="51" spans="1:28" ht="12">
      <c r="A51" s="1" t="s">
        <v>37</v>
      </c>
      <c r="AB51" s="20"/>
    </row>
    <row r="52" spans="1:28" ht="12">
      <c r="A52" s="1" t="s">
        <v>38</v>
      </c>
      <c r="AB52" s="20"/>
    </row>
    <row r="53" spans="1:28" ht="12">
      <c r="A53" s="1" t="s">
        <v>39</v>
      </c>
      <c r="AB53" s="20"/>
    </row>
    <row r="54" spans="1:28" ht="12">
      <c r="A54" s="1" t="s">
        <v>40</v>
      </c>
      <c r="AB54" s="20"/>
    </row>
    <row r="55" spans="1:28" ht="12">
      <c r="A55" s="1" t="s">
        <v>41</v>
      </c>
      <c r="AB55" s="20"/>
    </row>
    <row r="56" spans="1:28" ht="12">
      <c r="A56" s="1" t="s">
        <v>42</v>
      </c>
      <c r="AB56" s="20"/>
    </row>
    <row r="57" spans="1:28" ht="12">
      <c r="A57" s="1" t="s">
        <v>61</v>
      </c>
      <c r="F57" s="11"/>
      <c r="G57" s="11"/>
      <c r="AB57" s="20"/>
    </row>
    <row r="58" spans="1:30" ht="12">
      <c r="A58" s="14" t="s">
        <v>81</v>
      </c>
      <c r="AB58" s="20"/>
      <c r="AD58" s="9"/>
    </row>
    <row r="59" spans="1:30" ht="12">
      <c r="A59" s="14" t="s">
        <v>84</v>
      </c>
      <c r="AD59" s="9"/>
    </row>
    <row r="60" ht="12">
      <c r="A60" s="14" t="s">
        <v>87</v>
      </c>
    </row>
    <row r="61" ht="12">
      <c r="A61" s="14" t="s">
        <v>91</v>
      </c>
    </row>
    <row r="62" ht="12">
      <c r="AD62" s="9"/>
    </row>
    <row r="63" spans="1:72" ht="12">
      <c r="A63" s="2" t="s">
        <v>89</v>
      </c>
      <c r="BT63" s="1" t="s">
        <v>44</v>
      </c>
    </row>
    <row r="64" ht="12">
      <c r="BT64" s="1" t="s">
        <v>40</v>
      </c>
    </row>
    <row r="65" ht="12">
      <c r="BT65" s="1" t="s">
        <v>45</v>
      </c>
    </row>
    <row r="66" ht="12">
      <c r="BT66" s="1" t="s">
        <v>46</v>
      </c>
    </row>
    <row r="67" spans="72:74" ht="12">
      <c r="BT67" s="1" t="s">
        <v>47</v>
      </c>
      <c r="BV67" s="11">
        <v>86998550</v>
      </c>
    </row>
    <row r="68" spans="72:74" ht="12">
      <c r="BT68" s="1" t="s">
        <v>48</v>
      </c>
      <c r="BV68" s="11">
        <v>13497292</v>
      </c>
    </row>
    <row r="69" spans="72:74" ht="12">
      <c r="BT69" s="1" t="s">
        <v>49</v>
      </c>
      <c r="BV69" s="11">
        <v>60717345</v>
      </c>
    </row>
    <row r="70" spans="72:74" ht="12">
      <c r="BT70" s="1" t="s">
        <v>50</v>
      </c>
      <c r="BV70" s="11">
        <v>104341900</v>
      </c>
    </row>
    <row r="71" spans="72:74" ht="12">
      <c r="BT71" s="1" t="s">
        <v>51</v>
      </c>
      <c r="BV71" s="11">
        <v>44279007</v>
      </c>
    </row>
    <row r="72" spans="72:74" ht="12">
      <c r="BT72" s="1" t="s">
        <v>52</v>
      </c>
      <c r="BV72" s="11">
        <v>27333580</v>
      </c>
    </row>
    <row r="73" spans="72:74" ht="12">
      <c r="BT73" s="1" t="s">
        <v>53</v>
      </c>
      <c r="BV73" s="11">
        <v>23622006</v>
      </c>
    </row>
    <row r="74" spans="72:74" ht="12">
      <c r="BT74" s="1" t="s">
        <v>54</v>
      </c>
      <c r="BV74" s="11">
        <v>54215928</v>
      </c>
    </row>
    <row r="75" ht="12">
      <c r="N75" s="20"/>
    </row>
    <row r="76" ht="12">
      <c r="N76" s="20"/>
    </row>
    <row r="77" ht="12">
      <c r="N77" s="20"/>
    </row>
    <row r="78" ht="12">
      <c r="N78" s="20"/>
    </row>
    <row r="79" ht="12">
      <c r="N79" s="20"/>
    </row>
    <row r="80" ht="12">
      <c r="N80" s="20"/>
    </row>
    <row r="81" ht="12">
      <c r="N81" s="20"/>
    </row>
    <row r="82" ht="12">
      <c r="N82" s="20"/>
    </row>
    <row r="83" ht="12">
      <c r="N83" s="20"/>
    </row>
    <row r="84" ht="12">
      <c r="N84" s="20"/>
    </row>
    <row r="85" ht="12">
      <c r="N85" s="20"/>
    </row>
    <row r="86" ht="12">
      <c r="N86" s="20"/>
    </row>
    <row r="87" ht="12">
      <c r="N87" s="20"/>
    </row>
    <row r="88" ht="12">
      <c r="N88" s="20"/>
    </row>
    <row r="89" ht="12">
      <c r="N89" s="20"/>
    </row>
    <row r="90" ht="12">
      <c r="N90" s="20"/>
    </row>
    <row r="91" ht="12">
      <c r="N91" s="20"/>
    </row>
    <row r="92" ht="12">
      <c r="N92" s="20"/>
    </row>
    <row r="93" ht="12">
      <c r="N93" s="20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V82"/>
  <sheetViews>
    <sheetView zoomScalePageLayoutView="0" workbookViewId="0" topLeftCell="A1">
      <pane xSplit="1" ySplit="13" topLeftCell="B41" activePane="bottomRight" state="frozen"/>
      <selection pane="topLeft" activeCell="E32" sqref="E32"/>
      <selection pane="topRight" activeCell="E32" sqref="E32"/>
      <selection pane="bottomLeft" activeCell="E32" sqref="E32"/>
      <selection pane="bottomRight" activeCell="A61" sqref="A61"/>
    </sheetView>
  </sheetViews>
  <sheetFormatPr defaultColWidth="9.625" defaultRowHeight="12.75"/>
  <cols>
    <col min="1" max="1" width="7.625" style="2" customWidth="1"/>
    <col min="2" max="7" width="14.625" style="2" customWidth="1"/>
    <col min="8" max="13" width="12.625" style="2" customWidth="1"/>
    <col min="14" max="14" width="14.625" style="2" customWidth="1"/>
    <col min="15" max="15" width="0.6171875" style="2" customWidth="1"/>
    <col min="16" max="21" width="14.625" style="2" customWidth="1"/>
    <col min="22" max="27" width="12.625" style="2" customWidth="1"/>
    <col min="28" max="28" width="14.625" style="2" customWidth="1"/>
    <col min="29" max="29" width="9.625" style="2" customWidth="1"/>
    <col min="30" max="30" width="6.625" style="2" customWidth="1"/>
    <col min="31" max="43" width="12.625" style="2" customWidth="1"/>
    <col min="44" max="44" width="0.6171875" style="2" customWidth="1"/>
    <col min="45" max="57" width="12.625" style="2" customWidth="1"/>
    <col min="58" max="16384" width="9.625" style="2" customWidth="1"/>
  </cols>
  <sheetData>
    <row r="1" spans="1:30" ht="12">
      <c r="A1" s="1" t="s">
        <v>0</v>
      </c>
      <c r="AD1" s="1" t="s">
        <v>1</v>
      </c>
    </row>
    <row r="2" spans="1:30" ht="12">
      <c r="A2" s="1" t="s">
        <v>2</v>
      </c>
      <c r="AD2" s="1" t="s">
        <v>3</v>
      </c>
    </row>
    <row r="3" spans="1:30" ht="12">
      <c r="A3" s="1" t="s">
        <v>62</v>
      </c>
      <c r="AD3" s="3" t="str">
        <f>A3</f>
        <v>TERRITORIO: PROVINCIA DI PARMA.</v>
      </c>
    </row>
    <row r="4" spans="1:30" ht="12">
      <c r="A4" s="4" t="s">
        <v>88</v>
      </c>
      <c r="AC4" s="5"/>
      <c r="AD4" s="3" t="str">
        <f>A4</f>
        <v>PERIODO: 1995 - 2015.</v>
      </c>
    </row>
    <row r="5" spans="1:30" ht="12.75" thickBot="1">
      <c r="A5" s="1"/>
      <c r="AC5" s="5"/>
      <c r="AD5" s="3"/>
    </row>
    <row r="6" spans="1:57" ht="12.75" thickTop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5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2:48" ht="12">
      <c r="B7" s="1" t="s">
        <v>5</v>
      </c>
      <c r="C7" s="1"/>
      <c r="D7" s="1"/>
      <c r="E7" s="1"/>
      <c r="P7" s="1" t="s">
        <v>6</v>
      </c>
      <c r="Q7" s="1"/>
      <c r="R7" s="1"/>
      <c r="S7" s="1"/>
      <c r="AC7" s="5"/>
      <c r="AE7" s="1" t="s">
        <v>5</v>
      </c>
      <c r="AF7" s="1"/>
      <c r="AG7" s="1"/>
      <c r="AH7" s="1"/>
      <c r="AS7" s="1" t="s">
        <v>6</v>
      </c>
      <c r="AT7" s="1"/>
      <c r="AU7" s="1"/>
      <c r="AV7" s="1"/>
    </row>
    <row r="8" spans="2:57" ht="12"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9"/>
      <c r="O8" s="1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9"/>
      <c r="AC8" s="5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9"/>
      <c r="AR8" s="1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9"/>
    </row>
    <row r="9" spans="3:54" ht="12">
      <c r="C9" s="1" t="s">
        <v>7</v>
      </c>
      <c r="D9" s="1" t="s">
        <v>7</v>
      </c>
      <c r="E9" s="1" t="s">
        <v>7</v>
      </c>
      <c r="F9" s="1" t="s">
        <v>7</v>
      </c>
      <c r="G9" s="1" t="s">
        <v>7</v>
      </c>
      <c r="J9" s="1" t="s">
        <v>7</v>
      </c>
      <c r="K9" s="1" t="s">
        <v>7</v>
      </c>
      <c r="Q9" s="1" t="s">
        <v>7</v>
      </c>
      <c r="R9" s="1" t="s">
        <v>7</v>
      </c>
      <c r="S9" s="1" t="s">
        <v>7</v>
      </c>
      <c r="T9" s="1" t="s">
        <v>7</v>
      </c>
      <c r="U9" s="1" t="s">
        <v>7</v>
      </c>
      <c r="X9" s="1" t="s">
        <v>7</v>
      </c>
      <c r="Y9" s="1" t="s">
        <v>7</v>
      </c>
      <c r="AC9" s="5"/>
      <c r="AF9" s="1" t="s">
        <v>7</v>
      </c>
      <c r="AG9" s="1" t="s">
        <v>7</v>
      </c>
      <c r="AH9" s="1" t="s">
        <v>7</v>
      </c>
      <c r="AI9" s="1" t="s">
        <v>7</v>
      </c>
      <c r="AJ9" s="1" t="s">
        <v>7</v>
      </c>
      <c r="AM9" s="1" t="s">
        <v>7</v>
      </c>
      <c r="AN9" s="1" t="s">
        <v>7</v>
      </c>
      <c r="AT9" s="1" t="s">
        <v>7</v>
      </c>
      <c r="AU9" s="1" t="s">
        <v>7</v>
      </c>
      <c r="AV9" s="1" t="s">
        <v>7</v>
      </c>
      <c r="AW9" s="1" t="s">
        <v>7</v>
      </c>
      <c r="AX9" s="1" t="s">
        <v>7</v>
      </c>
      <c r="BA9" s="1" t="s">
        <v>7</v>
      </c>
      <c r="BB9" s="1" t="s">
        <v>7</v>
      </c>
    </row>
    <row r="10" spans="3:56" ht="12">
      <c r="C10" s="1" t="s">
        <v>83</v>
      </c>
      <c r="D10" s="1" t="s">
        <v>83</v>
      </c>
      <c r="E10" s="1" t="s">
        <v>83</v>
      </c>
      <c r="F10" s="1" t="s">
        <v>8</v>
      </c>
      <c r="G10" s="1" t="s">
        <v>9</v>
      </c>
      <c r="J10" s="1" t="s">
        <v>10</v>
      </c>
      <c r="K10" s="1" t="s">
        <v>10</v>
      </c>
      <c r="M10" s="1" t="s">
        <v>11</v>
      </c>
      <c r="Q10" s="1" t="s">
        <v>83</v>
      </c>
      <c r="R10" s="1" t="s">
        <v>83</v>
      </c>
      <c r="S10" s="1" t="s">
        <v>83</v>
      </c>
      <c r="T10" s="1" t="s">
        <v>8</v>
      </c>
      <c r="U10" s="1" t="s">
        <v>9</v>
      </c>
      <c r="X10" s="1" t="s">
        <v>10</v>
      </c>
      <c r="Y10" s="1" t="s">
        <v>10</v>
      </c>
      <c r="AA10" s="1" t="s">
        <v>11</v>
      </c>
      <c r="AC10" s="5"/>
      <c r="AF10" s="1" t="s">
        <v>83</v>
      </c>
      <c r="AG10" s="1" t="s">
        <v>83</v>
      </c>
      <c r="AH10" s="1" t="s">
        <v>83</v>
      </c>
      <c r="AI10" s="1" t="s">
        <v>8</v>
      </c>
      <c r="AJ10" s="1" t="s">
        <v>9</v>
      </c>
      <c r="AM10" s="1" t="s">
        <v>10</v>
      </c>
      <c r="AN10" s="1" t="s">
        <v>10</v>
      </c>
      <c r="AP10" s="1" t="s">
        <v>11</v>
      </c>
      <c r="AT10" s="1" t="s">
        <v>83</v>
      </c>
      <c r="AU10" s="1" t="s">
        <v>83</v>
      </c>
      <c r="AV10" s="1" t="s">
        <v>83</v>
      </c>
      <c r="AW10" s="1" t="s">
        <v>8</v>
      </c>
      <c r="AX10" s="1" t="s">
        <v>9</v>
      </c>
      <c r="BA10" s="1" t="s">
        <v>10</v>
      </c>
      <c r="BB10" s="1" t="s">
        <v>10</v>
      </c>
      <c r="BD10" s="1" t="s">
        <v>11</v>
      </c>
    </row>
    <row r="11" spans="3:56" ht="12">
      <c r="C11" s="16">
        <v>17</v>
      </c>
      <c r="D11" s="16">
        <v>18</v>
      </c>
      <c r="E11" s="16">
        <v>19</v>
      </c>
      <c r="F11" s="16">
        <v>28</v>
      </c>
      <c r="G11" s="1" t="s">
        <v>12</v>
      </c>
      <c r="J11" s="1" t="s">
        <v>13</v>
      </c>
      <c r="K11" s="1" t="s">
        <v>58</v>
      </c>
      <c r="M11" s="1" t="s">
        <v>15</v>
      </c>
      <c r="Q11" s="16">
        <v>17</v>
      </c>
      <c r="R11" s="16">
        <v>18</v>
      </c>
      <c r="S11" s="16">
        <v>19</v>
      </c>
      <c r="T11" s="16">
        <v>28</v>
      </c>
      <c r="U11" s="1" t="s">
        <v>12</v>
      </c>
      <c r="X11" s="1" t="s">
        <v>13</v>
      </c>
      <c r="Y11" s="1" t="s">
        <v>58</v>
      </c>
      <c r="AA11" s="1" t="s">
        <v>15</v>
      </c>
      <c r="AC11" s="5"/>
      <c r="AF11" s="16">
        <v>17</v>
      </c>
      <c r="AG11" s="16">
        <v>18</v>
      </c>
      <c r="AH11" s="16">
        <v>19</v>
      </c>
      <c r="AI11" s="16">
        <v>28</v>
      </c>
      <c r="AJ11" s="1" t="s">
        <v>12</v>
      </c>
      <c r="AM11" s="1" t="s">
        <v>13</v>
      </c>
      <c r="AN11" s="1" t="s">
        <v>58</v>
      </c>
      <c r="AP11" s="1" t="s">
        <v>15</v>
      </c>
      <c r="AT11" s="16">
        <v>17</v>
      </c>
      <c r="AU11" s="16">
        <v>18</v>
      </c>
      <c r="AV11" s="16">
        <v>19</v>
      </c>
      <c r="AW11" s="16">
        <v>28</v>
      </c>
      <c r="AX11" s="1" t="s">
        <v>12</v>
      </c>
      <c r="BA11" s="1" t="s">
        <v>13</v>
      </c>
      <c r="BB11" s="1" t="s">
        <v>58</v>
      </c>
      <c r="BD11" s="1" t="s">
        <v>15</v>
      </c>
    </row>
    <row r="12" spans="1:57" ht="12">
      <c r="A12" s="7" t="s">
        <v>16</v>
      </c>
      <c r="B12" s="1" t="s">
        <v>9</v>
      </c>
      <c r="C12" s="7" t="s">
        <v>78</v>
      </c>
      <c r="D12" s="7" t="s">
        <v>85</v>
      </c>
      <c r="E12" s="7" t="s">
        <v>90</v>
      </c>
      <c r="F12" s="7" t="s">
        <v>17</v>
      </c>
      <c r="G12" s="17" t="s">
        <v>82</v>
      </c>
      <c r="H12" s="1" t="s">
        <v>18</v>
      </c>
      <c r="I12" s="1" t="s">
        <v>10</v>
      </c>
      <c r="J12" s="1" t="s">
        <v>19</v>
      </c>
      <c r="K12" s="1" t="s">
        <v>20</v>
      </c>
      <c r="L12" s="1" t="s">
        <v>21</v>
      </c>
      <c r="M12" s="1" t="s">
        <v>22</v>
      </c>
      <c r="N12" s="1" t="s">
        <v>23</v>
      </c>
      <c r="O12" s="1"/>
      <c r="P12" s="1" t="s">
        <v>9</v>
      </c>
      <c r="Q12" s="7" t="s">
        <v>78</v>
      </c>
      <c r="R12" s="7" t="s">
        <v>85</v>
      </c>
      <c r="S12" s="7" t="s">
        <v>90</v>
      </c>
      <c r="T12" s="7" t="s">
        <v>17</v>
      </c>
      <c r="U12" s="17" t="s">
        <v>82</v>
      </c>
      <c r="V12" s="1" t="s">
        <v>18</v>
      </c>
      <c r="W12" s="1" t="s">
        <v>10</v>
      </c>
      <c r="X12" s="1" t="s">
        <v>19</v>
      </c>
      <c r="Y12" s="1" t="s">
        <v>20</v>
      </c>
      <c r="Z12" s="1" t="s">
        <v>21</v>
      </c>
      <c r="AA12" s="1" t="s">
        <v>22</v>
      </c>
      <c r="AB12" s="1" t="s">
        <v>23</v>
      </c>
      <c r="AC12" s="5"/>
      <c r="AD12" s="1" t="s">
        <v>16</v>
      </c>
      <c r="AE12" s="1" t="s">
        <v>9</v>
      </c>
      <c r="AF12" s="7" t="s">
        <v>78</v>
      </c>
      <c r="AG12" s="7" t="s">
        <v>85</v>
      </c>
      <c r="AH12" s="7" t="s">
        <v>90</v>
      </c>
      <c r="AI12" s="7" t="s">
        <v>17</v>
      </c>
      <c r="AJ12" s="17" t="s">
        <v>82</v>
      </c>
      <c r="AK12" s="1" t="s">
        <v>18</v>
      </c>
      <c r="AL12" s="1" t="s">
        <v>10</v>
      </c>
      <c r="AM12" s="1" t="s">
        <v>19</v>
      </c>
      <c r="AN12" s="1" t="s">
        <v>20</v>
      </c>
      <c r="AO12" s="1" t="s">
        <v>21</v>
      </c>
      <c r="AP12" s="1" t="s">
        <v>22</v>
      </c>
      <c r="AQ12" s="1" t="s">
        <v>23</v>
      </c>
      <c r="AR12" s="1"/>
      <c r="AS12" s="1" t="s">
        <v>9</v>
      </c>
      <c r="AT12" s="7" t="s">
        <v>78</v>
      </c>
      <c r="AU12" s="7" t="s">
        <v>85</v>
      </c>
      <c r="AV12" s="7" t="s">
        <v>90</v>
      </c>
      <c r="AW12" s="7" t="s">
        <v>17</v>
      </c>
      <c r="AX12" s="17" t="s">
        <v>82</v>
      </c>
      <c r="AY12" s="1" t="s">
        <v>18</v>
      </c>
      <c r="AZ12" s="1" t="s">
        <v>10</v>
      </c>
      <c r="BA12" s="1" t="s">
        <v>19</v>
      </c>
      <c r="BB12" s="1" t="s">
        <v>20</v>
      </c>
      <c r="BC12" s="1" t="s">
        <v>21</v>
      </c>
      <c r="BD12" s="1" t="s">
        <v>22</v>
      </c>
      <c r="BE12" s="1" t="s">
        <v>23</v>
      </c>
    </row>
    <row r="13" spans="1:57" ht="12.75" thickBo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5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</row>
    <row r="14" spans="1:57" ht="12">
      <c r="A14" s="9">
        <v>1995</v>
      </c>
      <c r="B14" s="10">
        <v>1271531426</v>
      </c>
      <c r="C14" s="10">
        <v>1034327144</v>
      </c>
      <c r="D14" s="10"/>
      <c r="E14" s="10"/>
      <c r="F14" s="10">
        <v>1207733838</v>
      </c>
      <c r="G14" s="11">
        <f aca="true" t="shared" si="0" ref="G14:G34">B14-F14</f>
        <v>63797588</v>
      </c>
      <c r="H14" s="10">
        <v>21390778</v>
      </c>
      <c r="I14" s="10">
        <v>111487852</v>
      </c>
      <c r="J14" s="10">
        <v>86612786</v>
      </c>
      <c r="K14" s="11">
        <f aca="true" t="shared" si="1" ref="K14:K30">I14-J14</f>
        <v>24875066</v>
      </c>
      <c r="L14" s="10">
        <v>103898837</v>
      </c>
      <c r="M14" s="10">
        <v>2476117</v>
      </c>
      <c r="N14" s="11">
        <f aca="true" t="shared" si="2" ref="N14:N32">B14+H14+I14+L14+M14</f>
        <v>1510785010</v>
      </c>
      <c r="O14" s="10"/>
      <c r="P14" s="10">
        <v>1358442984</v>
      </c>
      <c r="Q14" s="10">
        <v>932587578</v>
      </c>
      <c r="R14" s="10"/>
      <c r="S14" s="10"/>
      <c r="T14" s="10">
        <v>1175123146</v>
      </c>
      <c r="U14" s="11">
        <f aca="true" t="shared" si="3" ref="U14:U34">P14-T14</f>
        <v>183319838</v>
      </c>
      <c r="V14" s="10">
        <v>79549972</v>
      </c>
      <c r="W14" s="10">
        <v>263441159</v>
      </c>
      <c r="X14" s="10">
        <v>123651412</v>
      </c>
      <c r="Y14" s="11">
        <f aca="true" t="shared" si="4" ref="Y14:Y30">W14-X14</f>
        <v>139789747</v>
      </c>
      <c r="Z14" s="10">
        <v>243162542</v>
      </c>
      <c r="AA14" s="10">
        <v>18670011</v>
      </c>
      <c r="AB14" s="11">
        <f aca="true" t="shared" si="5" ref="AB14:AB32">P14+V14+W14+Z14+AA14</f>
        <v>1963266668</v>
      </c>
      <c r="AC14" s="5"/>
      <c r="AD14" s="9">
        <v>1995</v>
      </c>
      <c r="AE14" s="12">
        <f aca="true" t="shared" si="6" ref="AE14:AE34">B14*100/$N14</f>
        <v>84.16362471057347</v>
      </c>
      <c r="AF14" s="12"/>
      <c r="AG14" s="12"/>
      <c r="AH14" s="12"/>
      <c r="AI14" s="12">
        <f aca="true" t="shared" si="7" ref="AI14:AI35">F14*100/$N14</f>
        <v>79.94081421287069</v>
      </c>
      <c r="AJ14" s="12">
        <f aca="true" t="shared" si="8" ref="AJ14:AJ29">G14*100/$N14</f>
        <v>4.22281049770278</v>
      </c>
      <c r="AK14" s="12">
        <f aca="true" t="shared" si="9" ref="AK14:AK29">H14*100/$N14</f>
        <v>1.4158717394210842</v>
      </c>
      <c r="AL14" s="12">
        <f aca="true" t="shared" si="10" ref="AL14:AL29">I14*100/$N14</f>
        <v>7.3794650636625</v>
      </c>
      <c r="AM14" s="12">
        <f aca="true" t="shared" si="11" ref="AM14:AM29">J14*100/$N14</f>
        <v>5.7329656719323685</v>
      </c>
      <c r="AN14" s="12">
        <f aca="true" t="shared" si="12" ref="AN14:AN29">K14*100/$N14</f>
        <v>1.6464993917301312</v>
      </c>
      <c r="AO14" s="12">
        <f aca="true" t="shared" si="13" ref="AO14:AO29">L14*100/$N14</f>
        <v>6.877142433389645</v>
      </c>
      <c r="AP14" s="12">
        <f aca="true" t="shared" si="14" ref="AP14:AP29">M14*100/$N14</f>
        <v>0.16389605295329215</v>
      </c>
      <c r="AQ14" s="12">
        <f aca="true" t="shared" si="15" ref="AQ14:AQ29">N14*100/$N14</f>
        <v>100</v>
      </c>
      <c r="AR14" s="12"/>
      <c r="AS14" s="12">
        <f aca="true" t="shared" si="16" ref="AS14:AS34">P14*100/$AB14</f>
        <v>69.19299380678937</v>
      </c>
      <c r="AT14" s="12"/>
      <c r="AU14" s="12"/>
      <c r="AV14" s="12"/>
      <c r="AW14" s="12">
        <f aca="true" t="shared" si="17" ref="AW14:AW35">T14*100/$AB14</f>
        <v>59.85550333807226</v>
      </c>
      <c r="AX14" s="12">
        <f aca="true" t="shared" si="18" ref="AX14:AX29">U14*100/$AB14</f>
        <v>9.33749046871711</v>
      </c>
      <c r="AY14" s="12">
        <f aca="true" t="shared" si="19" ref="AY14:AY29">V14*100/$AB14</f>
        <v>4.051918839993264</v>
      </c>
      <c r="AZ14" s="12">
        <f aca="true" t="shared" si="20" ref="AZ14:AZ29">W14*100/$AB14</f>
        <v>13.418511264614411</v>
      </c>
      <c r="BA14" s="12">
        <f aca="true" t="shared" si="21" ref="BA14:BA29">X14*100/$AB14</f>
        <v>6.298248425210874</v>
      </c>
      <c r="BB14" s="12">
        <f aca="true" t="shared" si="22" ref="BB14:BB29">Y14*100/$AB14</f>
        <v>7.120262839403536</v>
      </c>
      <c r="BC14" s="12">
        <f aca="true" t="shared" si="23" ref="BC14:BC29">Z14*100/$AB14</f>
        <v>12.38560945201154</v>
      </c>
      <c r="BD14" s="12">
        <f aca="true" t="shared" si="24" ref="BD14:BD29">AA14*100/$AB14</f>
        <v>0.950966636591418</v>
      </c>
      <c r="BE14" s="12">
        <f aca="true" t="shared" si="25" ref="BE14:BE29">AB14*100/$AB14</f>
        <v>100</v>
      </c>
    </row>
    <row r="15" spans="1:57" ht="12">
      <c r="A15" s="9">
        <v>1996</v>
      </c>
      <c r="B15" s="10">
        <v>1456331437</v>
      </c>
      <c r="C15" s="10">
        <v>1200053316</v>
      </c>
      <c r="D15" s="10"/>
      <c r="E15" s="10"/>
      <c r="F15" s="10">
        <v>1395827584</v>
      </c>
      <c r="G15" s="11">
        <f t="shared" si="0"/>
        <v>60503853</v>
      </c>
      <c r="H15" s="10">
        <v>23795973</v>
      </c>
      <c r="I15" s="10">
        <v>113970048</v>
      </c>
      <c r="J15" s="10">
        <v>104707396</v>
      </c>
      <c r="K15" s="11">
        <f t="shared" si="1"/>
        <v>9262652</v>
      </c>
      <c r="L15" s="10">
        <v>100527066</v>
      </c>
      <c r="M15" s="10">
        <v>2892111</v>
      </c>
      <c r="N15" s="11">
        <f t="shared" si="2"/>
        <v>1697516635</v>
      </c>
      <c r="O15" s="10"/>
      <c r="P15" s="10">
        <v>1454599690</v>
      </c>
      <c r="Q15" s="10">
        <v>985199006</v>
      </c>
      <c r="R15" s="10"/>
      <c r="S15" s="10"/>
      <c r="T15" s="10">
        <v>1243107277</v>
      </c>
      <c r="U15" s="11">
        <f t="shared" si="3"/>
        <v>211492413</v>
      </c>
      <c r="V15" s="10">
        <v>99465387</v>
      </c>
      <c r="W15" s="10">
        <v>307972956</v>
      </c>
      <c r="X15" s="10">
        <v>146121034</v>
      </c>
      <c r="Y15" s="11">
        <f t="shared" si="4"/>
        <v>161851922</v>
      </c>
      <c r="Z15" s="10">
        <v>295988780</v>
      </c>
      <c r="AA15" s="10">
        <v>18189303</v>
      </c>
      <c r="AB15" s="11">
        <f t="shared" si="5"/>
        <v>2176216116</v>
      </c>
      <c r="AC15" s="5"/>
      <c r="AD15" s="9">
        <v>1996</v>
      </c>
      <c r="AE15" s="12">
        <f t="shared" si="6"/>
        <v>85.79188014849704</v>
      </c>
      <c r="AF15" s="12"/>
      <c r="AG15" s="12"/>
      <c r="AH15" s="12"/>
      <c r="AI15" s="12">
        <f t="shared" si="7"/>
        <v>82.22762329513195</v>
      </c>
      <c r="AJ15" s="12">
        <f t="shared" si="8"/>
        <v>3.5642568533650922</v>
      </c>
      <c r="AK15" s="12">
        <f t="shared" si="9"/>
        <v>1.401810887113928</v>
      </c>
      <c r="AL15" s="12">
        <f t="shared" si="10"/>
        <v>6.7139281966447415</v>
      </c>
      <c r="AM15" s="12">
        <f t="shared" si="11"/>
        <v>6.168269214045139</v>
      </c>
      <c r="AN15" s="12">
        <f t="shared" si="12"/>
        <v>0.545658982599602</v>
      </c>
      <c r="AO15" s="12">
        <f t="shared" si="13"/>
        <v>5.922007709809571</v>
      </c>
      <c r="AP15" s="12">
        <f t="shared" si="14"/>
        <v>0.1703730579347165</v>
      </c>
      <c r="AQ15" s="12">
        <f t="shared" si="15"/>
        <v>100</v>
      </c>
      <c r="AR15" s="12"/>
      <c r="AS15" s="12">
        <f t="shared" si="16"/>
        <v>66.8407737313163</v>
      </c>
      <c r="AT15" s="12"/>
      <c r="AU15" s="12"/>
      <c r="AV15" s="12"/>
      <c r="AW15" s="12">
        <f t="shared" si="17"/>
        <v>57.12241848869756</v>
      </c>
      <c r="AX15" s="12">
        <f t="shared" si="18"/>
        <v>9.718355242618744</v>
      </c>
      <c r="AY15" s="12">
        <f t="shared" si="19"/>
        <v>4.5705656836519815</v>
      </c>
      <c r="AZ15" s="12">
        <f t="shared" si="20"/>
        <v>14.151763408777182</v>
      </c>
      <c r="BA15" s="12">
        <f t="shared" si="21"/>
        <v>6.714454181534974</v>
      </c>
      <c r="BB15" s="12">
        <f t="shared" si="22"/>
        <v>7.437309227242208</v>
      </c>
      <c r="BC15" s="12">
        <f t="shared" si="23"/>
        <v>13.601074719731558</v>
      </c>
      <c r="BD15" s="12">
        <f t="shared" si="24"/>
        <v>0.8358224565229715</v>
      </c>
      <c r="BE15" s="12">
        <f t="shared" si="25"/>
        <v>100</v>
      </c>
    </row>
    <row r="16" spans="1:57" ht="12">
      <c r="A16" s="9">
        <v>1997</v>
      </c>
      <c r="B16" s="10">
        <v>1685817163</v>
      </c>
      <c r="C16" s="10">
        <v>1440811712</v>
      </c>
      <c r="D16" s="10"/>
      <c r="E16" s="10"/>
      <c r="F16" s="10">
        <v>1629104809</v>
      </c>
      <c r="G16" s="11">
        <f t="shared" si="0"/>
        <v>56712354</v>
      </c>
      <c r="H16" s="10">
        <v>32910788</v>
      </c>
      <c r="I16" s="10">
        <v>130592569</v>
      </c>
      <c r="J16" s="10">
        <v>113728388</v>
      </c>
      <c r="K16" s="11">
        <f t="shared" si="1"/>
        <v>16864181</v>
      </c>
      <c r="L16" s="10">
        <v>92019417</v>
      </c>
      <c r="M16" s="10">
        <v>2914573</v>
      </c>
      <c r="N16" s="11">
        <f t="shared" si="2"/>
        <v>1944254510</v>
      </c>
      <c r="O16" s="11"/>
      <c r="P16" s="10">
        <v>1547862300</v>
      </c>
      <c r="Q16" s="10">
        <v>1020191507</v>
      </c>
      <c r="R16" s="10"/>
      <c r="S16" s="10"/>
      <c r="T16" s="10">
        <v>1290029198</v>
      </c>
      <c r="U16" s="11">
        <f t="shared" si="3"/>
        <v>257833102</v>
      </c>
      <c r="V16" s="10">
        <v>101562480</v>
      </c>
      <c r="W16" s="10">
        <v>298766727</v>
      </c>
      <c r="X16" s="10">
        <v>162764989</v>
      </c>
      <c r="Y16" s="11">
        <f t="shared" si="4"/>
        <v>136001738</v>
      </c>
      <c r="Z16" s="10">
        <v>299379921</v>
      </c>
      <c r="AA16" s="10">
        <v>22674667</v>
      </c>
      <c r="AB16" s="11">
        <f t="shared" si="5"/>
        <v>2270246095</v>
      </c>
      <c r="AC16" s="5"/>
      <c r="AD16" s="9">
        <v>1997</v>
      </c>
      <c r="AE16" s="12">
        <f t="shared" si="6"/>
        <v>86.70763803448757</v>
      </c>
      <c r="AF16" s="12"/>
      <c r="AG16" s="12"/>
      <c r="AH16" s="12"/>
      <c r="AI16" s="12">
        <f t="shared" si="7"/>
        <v>83.79071775947688</v>
      </c>
      <c r="AJ16" s="12">
        <f t="shared" si="8"/>
        <v>2.9169202750107033</v>
      </c>
      <c r="AK16" s="12">
        <f t="shared" si="9"/>
        <v>1.6927201573008053</v>
      </c>
      <c r="AL16" s="12">
        <f t="shared" si="10"/>
        <v>6.716845368150901</v>
      </c>
      <c r="AM16" s="12">
        <f t="shared" si="11"/>
        <v>5.849459904300287</v>
      </c>
      <c r="AN16" s="12">
        <f t="shared" si="12"/>
        <v>0.8673854638506149</v>
      </c>
      <c r="AO16" s="12">
        <f t="shared" si="13"/>
        <v>4.732889471348069</v>
      </c>
      <c r="AP16" s="12">
        <f t="shared" si="14"/>
        <v>0.1499069687126507</v>
      </c>
      <c r="AQ16" s="12">
        <f t="shared" si="15"/>
        <v>100</v>
      </c>
      <c r="AR16" s="12"/>
      <c r="AS16" s="12">
        <f t="shared" si="16"/>
        <v>68.18037495622254</v>
      </c>
      <c r="AT16" s="12"/>
      <c r="AU16" s="12"/>
      <c r="AV16" s="12"/>
      <c r="AW16" s="12">
        <f t="shared" si="17"/>
        <v>56.823319764371185</v>
      </c>
      <c r="AX16" s="12">
        <f t="shared" si="18"/>
        <v>11.357055191851348</v>
      </c>
      <c r="AY16" s="12">
        <f t="shared" si="19"/>
        <v>4.473633066638971</v>
      </c>
      <c r="AZ16" s="12">
        <f t="shared" si="20"/>
        <v>13.160103112081336</v>
      </c>
      <c r="BA16" s="12">
        <f t="shared" si="21"/>
        <v>7.16948657497856</v>
      </c>
      <c r="BB16" s="12">
        <f t="shared" si="22"/>
        <v>5.990616537102776</v>
      </c>
      <c r="BC16" s="12">
        <f t="shared" si="23"/>
        <v>13.187113135415393</v>
      </c>
      <c r="BD16" s="12">
        <f t="shared" si="24"/>
        <v>0.9987757296417682</v>
      </c>
      <c r="BE16" s="12">
        <f t="shared" si="25"/>
        <v>100</v>
      </c>
    </row>
    <row r="17" spans="1:57" ht="12">
      <c r="A17" s="9">
        <v>1998</v>
      </c>
      <c r="B17" s="10">
        <v>1738585814</v>
      </c>
      <c r="C17" s="10">
        <v>1529464521</v>
      </c>
      <c r="D17" s="10"/>
      <c r="E17" s="10"/>
      <c r="F17" s="10">
        <v>1678708875</v>
      </c>
      <c r="G17" s="11">
        <f t="shared" si="0"/>
        <v>59876939</v>
      </c>
      <c r="H17" s="10">
        <v>45040212</v>
      </c>
      <c r="I17" s="10">
        <v>91591114</v>
      </c>
      <c r="J17" s="10">
        <v>76009303</v>
      </c>
      <c r="K17" s="11">
        <f t="shared" si="1"/>
        <v>15581811</v>
      </c>
      <c r="L17" s="10">
        <v>154591080</v>
      </c>
      <c r="M17" s="10">
        <v>2770318</v>
      </c>
      <c r="N17" s="11">
        <f t="shared" si="2"/>
        <v>2032578538</v>
      </c>
      <c r="O17" s="10"/>
      <c r="P17" s="10">
        <v>1729785107</v>
      </c>
      <c r="Q17" s="10">
        <v>1130847431</v>
      </c>
      <c r="R17" s="10"/>
      <c r="S17" s="10"/>
      <c r="T17" s="10">
        <v>1483703190</v>
      </c>
      <c r="U17" s="11">
        <f t="shared" si="3"/>
        <v>246081917</v>
      </c>
      <c r="V17" s="10">
        <v>115128726</v>
      </c>
      <c r="W17" s="10">
        <v>347169735</v>
      </c>
      <c r="X17" s="10">
        <v>179188852</v>
      </c>
      <c r="Y17" s="11">
        <f t="shared" si="4"/>
        <v>167980883</v>
      </c>
      <c r="Z17" s="10">
        <v>254790877</v>
      </c>
      <c r="AA17" s="10">
        <v>22014553</v>
      </c>
      <c r="AB17" s="11">
        <f t="shared" si="5"/>
        <v>2468888998</v>
      </c>
      <c r="AC17" s="5"/>
      <c r="AD17" s="9">
        <v>1998</v>
      </c>
      <c r="AE17" s="12">
        <f t="shared" si="6"/>
        <v>85.53597223902204</v>
      </c>
      <c r="AF17" s="12"/>
      <c r="AG17" s="12"/>
      <c r="AH17" s="12"/>
      <c r="AI17" s="12">
        <f t="shared" si="7"/>
        <v>82.59011121173218</v>
      </c>
      <c r="AJ17" s="12">
        <f t="shared" si="8"/>
        <v>2.945861027289859</v>
      </c>
      <c r="AK17" s="12">
        <f t="shared" si="9"/>
        <v>2.2159149650531242</v>
      </c>
      <c r="AL17" s="12">
        <f t="shared" si="10"/>
        <v>4.506153749420333</v>
      </c>
      <c r="AM17" s="12">
        <f t="shared" si="11"/>
        <v>3.7395506042679667</v>
      </c>
      <c r="AN17" s="12">
        <f t="shared" si="12"/>
        <v>0.766603145152367</v>
      </c>
      <c r="AO17" s="12">
        <f t="shared" si="13"/>
        <v>7.6056633045094175</v>
      </c>
      <c r="AP17" s="12">
        <f t="shared" si="14"/>
        <v>0.13629574199508743</v>
      </c>
      <c r="AQ17" s="12">
        <f t="shared" si="15"/>
        <v>100</v>
      </c>
      <c r="AR17" s="12"/>
      <c r="AS17" s="12">
        <f t="shared" si="16"/>
        <v>70.06330006740951</v>
      </c>
      <c r="AT17" s="12"/>
      <c r="AU17" s="12"/>
      <c r="AV17" s="12"/>
      <c r="AW17" s="12">
        <f t="shared" si="17"/>
        <v>60.09598613797217</v>
      </c>
      <c r="AX17" s="12">
        <f t="shared" si="18"/>
        <v>9.967313929437342</v>
      </c>
      <c r="AY17" s="12">
        <f t="shared" si="19"/>
        <v>4.663179514885586</v>
      </c>
      <c r="AZ17" s="12">
        <f t="shared" si="20"/>
        <v>14.061779824092358</v>
      </c>
      <c r="BA17" s="12">
        <f t="shared" si="21"/>
        <v>7.257873972671816</v>
      </c>
      <c r="BB17" s="12">
        <f t="shared" si="22"/>
        <v>6.803905851420542</v>
      </c>
      <c r="BC17" s="12">
        <f t="shared" si="23"/>
        <v>10.320062068663324</v>
      </c>
      <c r="BD17" s="12">
        <f t="shared" si="24"/>
        <v>0.891678524949221</v>
      </c>
      <c r="BE17" s="12">
        <f t="shared" si="25"/>
        <v>100</v>
      </c>
    </row>
    <row r="18" spans="1:57" ht="12">
      <c r="A18" s="9">
        <v>1999</v>
      </c>
      <c r="B18" s="10">
        <v>1749871295</v>
      </c>
      <c r="C18" s="10">
        <v>1474856180</v>
      </c>
      <c r="D18" s="10"/>
      <c r="E18" s="10"/>
      <c r="F18" s="10">
        <v>1673894670</v>
      </c>
      <c r="G18" s="11">
        <f t="shared" si="0"/>
        <v>75976625</v>
      </c>
      <c r="H18" s="10">
        <v>32627642</v>
      </c>
      <c r="I18" s="10">
        <v>102543663</v>
      </c>
      <c r="J18" s="10">
        <v>78652699</v>
      </c>
      <c r="K18" s="11">
        <f t="shared" si="1"/>
        <v>23890964</v>
      </c>
      <c r="L18" s="10">
        <v>139923100</v>
      </c>
      <c r="M18" s="10">
        <v>5058911</v>
      </c>
      <c r="N18" s="11">
        <f t="shared" si="2"/>
        <v>2030024611</v>
      </c>
      <c r="O18" s="10"/>
      <c r="P18" s="10">
        <v>1714924179</v>
      </c>
      <c r="Q18" s="10">
        <v>1171094502</v>
      </c>
      <c r="R18" s="10"/>
      <c r="S18" s="10"/>
      <c r="T18" s="10">
        <v>1511057725</v>
      </c>
      <c r="U18" s="11">
        <f t="shared" si="3"/>
        <v>203866454</v>
      </c>
      <c r="V18" s="10">
        <v>129317489</v>
      </c>
      <c r="W18" s="10">
        <v>316314065</v>
      </c>
      <c r="X18" s="10">
        <v>189064825</v>
      </c>
      <c r="Y18" s="11">
        <f t="shared" si="4"/>
        <v>127249240</v>
      </c>
      <c r="Z18" s="10">
        <v>306654022</v>
      </c>
      <c r="AA18" s="10">
        <v>28645698</v>
      </c>
      <c r="AB18" s="11">
        <f t="shared" si="5"/>
        <v>2495855453</v>
      </c>
      <c r="AC18" s="5"/>
      <c r="AD18" s="9">
        <v>1999</v>
      </c>
      <c r="AE18" s="12">
        <f t="shared" si="6"/>
        <v>86.19951135163849</v>
      </c>
      <c r="AF18" s="12"/>
      <c r="AG18" s="12"/>
      <c r="AH18" s="12"/>
      <c r="AI18" s="12">
        <f t="shared" si="7"/>
        <v>82.45686583944573</v>
      </c>
      <c r="AJ18" s="12">
        <f t="shared" si="8"/>
        <v>3.7426455121927584</v>
      </c>
      <c r="AK18" s="12">
        <f t="shared" si="9"/>
        <v>1.6072535191545025</v>
      </c>
      <c r="AL18" s="12">
        <f t="shared" si="10"/>
        <v>5.051350729658715</v>
      </c>
      <c r="AM18" s="12">
        <f t="shared" si="11"/>
        <v>3.8744702194154828</v>
      </c>
      <c r="AN18" s="12">
        <f t="shared" si="12"/>
        <v>1.1768805102432327</v>
      </c>
      <c r="AO18" s="12">
        <f t="shared" si="13"/>
        <v>6.892679982390617</v>
      </c>
      <c r="AP18" s="12">
        <f t="shared" si="14"/>
        <v>0.24920441715767946</v>
      </c>
      <c r="AQ18" s="12">
        <f t="shared" si="15"/>
        <v>100</v>
      </c>
      <c r="AR18" s="12"/>
      <c r="AS18" s="12">
        <f t="shared" si="16"/>
        <v>68.71087734422575</v>
      </c>
      <c r="AT18" s="12"/>
      <c r="AU18" s="12"/>
      <c r="AV18" s="12"/>
      <c r="AW18" s="12">
        <f t="shared" si="17"/>
        <v>60.542677789441676</v>
      </c>
      <c r="AX18" s="12">
        <f t="shared" si="18"/>
        <v>8.168199554784072</v>
      </c>
      <c r="AY18" s="12">
        <f t="shared" si="19"/>
        <v>5.181289198641745</v>
      </c>
      <c r="AZ18" s="12">
        <f t="shared" si="20"/>
        <v>12.673573087728009</v>
      </c>
      <c r="BA18" s="12">
        <f t="shared" si="21"/>
        <v>7.575151228118818</v>
      </c>
      <c r="BB18" s="12">
        <f t="shared" si="22"/>
        <v>5.098421859609191</v>
      </c>
      <c r="BC18" s="12">
        <f t="shared" si="23"/>
        <v>12.286529719956503</v>
      </c>
      <c r="BD18" s="12">
        <f t="shared" si="24"/>
        <v>1.147730649447991</v>
      </c>
      <c r="BE18" s="12">
        <f t="shared" si="25"/>
        <v>100</v>
      </c>
    </row>
    <row r="19" spans="1:57" ht="12">
      <c r="A19" s="9">
        <v>2000</v>
      </c>
      <c r="B19" s="10">
        <v>2048694624</v>
      </c>
      <c r="C19" s="10">
        <v>1758908794</v>
      </c>
      <c r="D19" s="10"/>
      <c r="E19" s="10"/>
      <c r="F19" s="10">
        <v>1981705642</v>
      </c>
      <c r="G19" s="11">
        <f t="shared" si="0"/>
        <v>66988982</v>
      </c>
      <c r="H19" s="10">
        <v>77805477</v>
      </c>
      <c r="I19" s="10">
        <v>126966731</v>
      </c>
      <c r="J19" s="10">
        <v>112583874</v>
      </c>
      <c r="K19" s="11">
        <f t="shared" si="1"/>
        <v>14382857</v>
      </c>
      <c r="L19" s="10">
        <v>210637679</v>
      </c>
      <c r="M19" s="10">
        <v>6143270</v>
      </c>
      <c r="N19" s="11">
        <f t="shared" si="2"/>
        <v>2470247781</v>
      </c>
      <c r="O19" s="10"/>
      <c r="P19" s="10">
        <v>1925351383</v>
      </c>
      <c r="Q19" s="10">
        <v>1292338207</v>
      </c>
      <c r="R19" s="10"/>
      <c r="S19" s="10"/>
      <c r="T19" s="10">
        <v>1709694040</v>
      </c>
      <c r="U19" s="11">
        <f t="shared" si="3"/>
        <v>215657343</v>
      </c>
      <c r="V19" s="10">
        <v>113455355</v>
      </c>
      <c r="W19" s="10">
        <v>356842892</v>
      </c>
      <c r="X19" s="10">
        <v>226330022</v>
      </c>
      <c r="Y19" s="11">
        <f t="shared" si="4"/>
        <v>130512870</v>
      </c>
      <c r="Z19" s="10">
        <v>347778130</v>
      </c>
      <c r="AA19" s="10">
        <v>26770546</v>
      </c>
      <c r="AB19" s="11">
        <f t="shared" si="5"/>
        <v>2770198306</v>
      </c>
      <c r="AC19" s="5"/>
      <c r="AD19" s="9">
        <v>2000</v>
      </c>
      <c r="AE19" s="12">
        <f t="shared" si="6"/>
        <v>82.93478248447822</v>
      </c>
      <c r="AF19" s="12"/>
      <c r="AG19" s="12"/>
      <c r="AH19" s="12"/>
      <c r="AI19" s="12">
        <f t="shared" si="7"/>
        <v>80.2229499907807</v>
      </c>
      <c r="AJ19" s="12">
        <f t="shared" si="8"/>
        <v>2.7118324936975218</v>
      </c>
      <c r="AK19" s="12">
        <f t="shared" si="9"/>
        <v>3.1497033454879966</v>
      </c>
      <c r="AL19" s="12">
        <f t="shared" si="10"/>
        <v>5.139837872806493</v>
      </c>
      <c r="AM19" s="12">
        <f t="shared" si="11"/>
        <v>4.5575943784240165</v>
      </c>
      <c r="AN19" s="12">
        <f t="shared" si="12"/>
        <v>0.5822434943824771</v>
      </c>
      <c r="AO19" s="12">
        <f t="shared" si="13"/>
        <v>8.526985860290102</v>
      </c>
      <c r="AP19" s="12">
        <f t="shared" si="14"/>
        <v>0.24869043693718432</v>
      </c>
      <c r="AQ19" s="12">
        <f t="shared" si="15"/>
        <v>100</v>
      </c>
      <c r="AR19" s="12"/>
      <c r="AS19" s="12">
        <f t="shared" si="16"/>
        <v>69.50229443249107</v>
      </c>
      <c r="AT19" s="12"/>
      <c r="AU19" s="12"/>
      <c r="AV19" s="12"/>
      <c r="AW19" s="12">
        <f t="shared" si="17"/>
        <v>61.717388112502874</v>
      </c>
      <c r="AX19" s="12">
        <f t="shared" si="18"/>
        <v>7.784906319988198</v>
      </c>
      <c r="AY19" s="12">
        <f t="shared" si="19"/>
        <v>4.095567987110018</v>
      </c>
      <c r="AZ19" s="12">
        <f t="shared" si="20"/>
        <v>12.881492679679662</v>
      </c>
      <c r="BA19" s="12">
        <f t="shared" si="21"/>
        <v>8.170174009196005</v>
      </c>
      <c r="BB19" s="12">
        <f t="shared" si="22"/>
        <v>4.711318670483657</v>
      </c>
      <c r="BC19" s="12">
        <f t="shared" si="23"/>
        <v>12.554268380236314</v>
      </c>
      <c r="BD19" s="12">
        <f t="shared" si="24"/>
        <v>0.9663765204829347</v>
      </c>
      <c r="BE19" s="12">
        <f t="shared" si="25"/>
        <v>100</v>
      </c>
    </row>
    <row r="20" spans="1:57" ht="12">
      <c r="A20" s="9">
        <v>2001</v>
      </c>
      <c r="B20" s="10">
        <v>1892013783</v>
      </c>
      <c r="C20" s="10">
        <v>1576045793</v>
      </c>
      <c r="D20" s="10"/>
      <c r="E20" s="10"/>
      <c r="F20" s="10">
        <v>1812204806</v>
      </c>
      <c r="G20" s="11">
        <f t="shared" si="0"/>
        <v>79808977</v>
      </c>
      <c r="H20" s="10">
        <v>48369854</v>
      </c>
      <c r="I20" s="10">
        <v>173683424</v>
      </c>
      <c r="J20" s="10">
        <v>153374572</v>
      </c>
      <c r="K20" s="11">
        <f t="shared" si="1"/>
        <v>20308852</v>
      </c>
      <c r="L20" s="10">
        <v>223387902</v>
      </c>
      <c r="M20" s="10">
        <v>23213621</v>
      </c>
      <c r="N20" s="11">
        <f t="shared" si="2"/>
        <v>2360668584</v>
      </c>
      <c r="O20" s="11"/>
      <c r="P20" s="10">
        <v>2039951485</v>
      </c>
      <c r="Q20" s="10">
        <v>1418572887</v>
      </c>
      <c r="R20" s="10"/>
      <c r="S20" s="10"/>
      <c r="T20" s="10">
        <v>1847523372</v>
      </c>
      <c r="U20" s="11">
        <f t="shared" si="3"/>
        <v>192428113</v>
      </c>
      <c r="V20" s="10">
        <v>140153357</v>
      </c>
      <c r="W20" s="10">
        <v>403866595</v>
      </c>
      <c r="X20" s="10">
        <v>254104129</v>
      </c>
      <c r="Y20" s="11">
        <f t="shared" si="4"/>
        <v>149762466</v>
      </c>
      <c r="Z20" s="10">
        <v>295498818</v>
      </c>
      <c r="AA20" s="10">
        <v>25297045</v>
      </c>
      <c r="AB20" s="11">
        <f t="shared" si="5"/>
        <v>2904767300</v>
      </c>
      <c r="AC20" s="5"/>
      <c r="AD20" s="9">
        <v>2001</v>
      </c>
      <c r="AE20" s="12">
        <f t="shared" si="6"/>
        <v>80.14736993678737</v>
      </c>
      <c r="AF20" s="12">
        <f aca="true" t="shared" si="26" ref="AF20:AH35">C20*100/$N20</f>
        <v>66.7626876420532</v>
      </c>
      <c r="AG20" s="12">
        <f t="shared" si="26"/>
        <v>0</v>
      </c>
      <c r="AH20" s="12">
        <f t="shared" si="26"/>
        <v>0</v>
      </c>
      <c r="AI20" s="12">
        <f t="shared" si="7"/>
        <v>76.76659139205964</v>
      </c>
      <c r="AJ20" s="12">
        <f t="shared" si="8"/>
        <v>3.380778544727734</v>
      </c>
      <c r="AK20" s="12">
        <f t="shared" si="9"/>
        <v>2.0489896094622657</v>
      </c>
      <c r="AL20" s="12">
        <f t="shared" si="10"/>
        <v>7.357382784571339</v>
      </c>
      <c r="AM20" s="12">
        <f t="shared" si="11"/>
        <v>6.497081930074095</v>
      </c>
      <c r="AN20" s="12">
        <f t="shared" si="12"/>
        <v>0.8603008544972444</v>
      </c>
      <c r="AO20" s="12">
        <f t="shared" si="13"/>
        <v>9.4629082419305</v>
      </c>
      <c r="AP20" s="12">
        <f t="shared" si="14"/>
        <v>0.9833494272485307</v>
      </c>
      <c r="AQ20" s="12">
        <f t="shared" si="15"/>
        <v>100</v>
      </c>
      <c r="AR20" s="12"/>
      <c r="AS20" s="12">
        <f t="shared" si="16"/>
        <v>70.22770756886446</v>
      </c>
      <c r="AT20" s="12">
        <f aca="true" t="shared" si="27" ref="AT20:AT36">Q20*100/$AB20</f>
        <v>48.83602507505506</v>
      </c>
      <c r="AU20" s="12">
        <f aca="true" t="shared" si="28" ref="AU20:AV35">R20*100/$AB20</f>
        <v>0</v>
      </c>
      <c r="AV20" s="12">
        <f t="shared" si="28"/>
        <v>0</v>
      </c>
      <c r="AW20" s="12">
        <f t="shared" si="17"/>
        <v>63.60314549120682</v>
      </c>
      <c r="AX20" s="12">
        <f t="shared" si="18"/>
        <v>6.624562077657649</v>
      </c>
      <c r="AY20" s="12">
        <f t="shared" si="19"/>
        <v>4.8249426726884455</v>
      </c>
      <c r="AZ20" s="12">
        <f t="shared" si="20"/>
        <v>13.903578265976762</v>
      </c>
      <c r="BA20" s="12">
        <f t="shared" si="21"/>
        <v>8.747830815914238</v>
      </c>
      <c r="BB20" s="12">
        <f t="shared" si="22"/>
        <v>5.155747450062523</v>
      </c>
      <c r="BC20" s="12">
        <f t="shared" si="23"/>
        <v>10.172891232974152</v>
      </c>
      <c r="BD20" s="12">
        <f t="shared" si="24"/>
        <v>0.8708802594961738</v>
      </c>
      <c r="BE20" s="12">
        <f t="shared" si="25"/>
        <v>100</v>
      </c>
    </row>
    <row r="21" spans="1:57" ht="12">
      <c r="A21" s="9">
        <v>2002</v>
      </c>
      <c r="B21" s="10">
        <v>2620216342</v>
      </c>
      <c r="C21" s="10">
        <v>1967182271</v>
      </c>
      <c r="D21" s="10"/>
      <c r="E21" s="10"/>
      <c r="F21" s="10">
        <v>2538078889</v>
      </c>
      <c r="G21" s="11">
        <f t="shared" si="0"/>
        <v>82137453</v>
      </c>
      <c r="H21" s="10">
        <v>48763204</v>
      </c>
      <c r="I21" s="10">
        <v>107840729</v>
      </c>
      <c r="J21" s="10">
        <v>93824744</v>
      </c>
      <c r="K21" s="11">
        <f t="shared" si="1"/>
        <v>14015985</v>
      </c>
      <c r="L21" s="10">
        <v>207581320</v>
      </c>
      <c r="M21" s="10">
        <v>7794011</v>
      </c>
      <c r="N21" s="11">
        <f t="shared" si="2"/>
        <v>2992195606</v>
      </c>
      <c r="O21" s="11"/>
      <c r="P21" s="10">
        <v>2154525646</v>
      </c>
      <c r="Q21" s="10">
        <v>1465490327</v>
      </c>
      <c r="R21" s="10"/>
      <c r="S21" s="10"/>
      <c r="T21" s="10">
        <v>1927747267</v>
      </c>
      <c r="U21" s="11">
        <f t="shared" si="3"/>
        <v>226778379</v>
      </c>
      <c r="V21" s="10">
        <v>125644828</v>
      </c>
      <c r="W21" s="10">
        <v>364691467</v>
      </c>
      <c r="X21" s="10">
        <v>231842147</v>
      </c>
      <c r="Y21" s="11">
        <f t="shared" si="4"/>
        <v>132849320</v>
      </c>
      <c r="Z21" s="10">
        <v>358512709</v>
      </c>
      <c r="AA21" s="10">
        <v>26244390</v>
      </c>
      <c r="AB21" s="11">
        <f t="shared" si="5"/>
        <v>3029619040</v>
      </c>
      <c r="AC21" s="5"/>
      <c r="AD21" s="9">
        <v>2002</v>
      </c>
      <c r="AE21" s="12">
        <f t="shared" si="6"/>
        <v>87.56835070360704</v>
      </c>
      <c r="AF21" s="12">
        <f t="shared" si="26"/>
        <v>65.74377246779501</v>
      </c>
      <c r="AG21" s="12">
        <f t="shared" si="26"/>
        <v>0</v>
      </c>
      <c r="AH21" s="12">
        <f t="shared" si="26"/>
        <v>0</v>
      </c>
      <c r="AI21" s="12">
        <f t="shared" si="7"/>
        <v>84.82329443672073</v>
      </c>
      <c r="AJ21" s="12">
        <f t="shared" si="8"/>
        <v>2.7450562668863165</v>
      </c>
      <c r="AK21" s="12">
        <f t="shared" si="9"/>
        <v>1.6296796874582402</v>
      </c>
      <c r="AL21" s="12">
        <f t="shared" si="10"/>
        <v>3.6040668191529988</v>
      </c>
      <c r="AM21" s="12">
        <f t="shared" si="11"/>
        <v>3.1356487460866886</v>
      </c>
      <c r="AN21" s="12">
        <f t="shared" si="12"/>
        <v>0.4684180730663101</v>
      </c>
      <c r="AO21" s="12">
        <f t="shared" si="13"/>
        <v>6.937424798825134</v>
      </c>
      <c r="AP21" s="12">
        <f t="shared" si="14"/>
        <v>0.2604779909565845</v>
      </c>
      <c r="AQ21" s="12">
        <f t="shared" si="15"/>
        <v>100</v>
      </c>
      <c r="AR21" s="12"/>
      <c r="AS21" s="12">
        <f t="shared" si="16"/>
        <v>71.11539825812555</v>
      </c>
      <c r="AT21" s="12">
        <f t="shared" si="27"/>
        <v>48.372099186437644</v>
      </c>
      <c r="AU21" s="12">
        <f t="shared" si="28"/>
        <v>0</v>
      </c>
      <c r="AV21" s="12">
        <f t="shared" si="28"/>
        <v>0</v>
      </c>
      <c r="AW21" s="12">
        <f t="shared" si="17"/>
        <v>63.630022175989495</v>
      </c>
      <c r="AX21" s="12">
        <f t="shared" si="18"/>
        <v>7.485376082136057</v>
      </c>
      <c r="AY21" s="12">
        <f t="shared" si="19"/>
        <v>4.1472154201935565</v>
      </c>
      <c r="AZ21" s="12">
        <f t="shared" si="20"/>
        <v>12.037535484989558</v>
      </c>
      <c r="BA21" s="12">
        <f t="shared" si="21"/>
        <v>7.652518152909416</v>
      </c>
      <c r="BB21" s="12">
        <f t="shared" si="22"/>
        <v>4.3850173320801415</v>
      </c>
      <c r="BC21" s="12">
        <f t="shared" si="23"/>
        <v>11.833590437165988</v>
      </c>
      <c r="BD21" s="12">
        <f t="shared" si="24"/>
        <v>0.8662603995253476</v>
      </c>
      <c r="BE21" s="12">
        <f t="shared" si="25"/>
        <v>100</v>
      </c>
    </row>
    <row r="22" spans="1:57" ht="12">
      <c r="A22" s="9">
        <v>2003</v>
      </c>
      <c r="B22" s="10">
        <v>2449639536</v>
      </c>
      <c r="C22" s="10">
        <v>1640389821</v>
      </c>
      <c r="D22" s="10"/>
      <c r="E22" s="10"/>
      <c r="F22" s="10">
        <v>2292751477</v>
      </c>
      <c r="G22" s="11">
        <f t="shared" si="0"/>
        <v>156888059</v>
      </c>
      <c r="H22" s="10">
        <v>60375382</v>
      </c>
      <c r="I22" s="10">
        <v>96077934</v>
      </c>
      <c r="J22" s="10">
        <v>75015513</v>
      </c>
      <c r="K22" s="11">
        <f t="shared" si="1"/>
        <v>21062421</v>
      </c>
      <c r="L22" s="10">
        <v>214078248</v>
      </c>
      <c r="M22" s="10">
        <v>6607680</v>
      </c>
      <c r="N22" s="11">
        <f t="shared" si="2"/>
        <v>2826778780</v>
      </c>
      <c r="O22" s="11"/>
      <c r="P22" s="10">
        <v>2336380355</v>
      </c>
      <c r="Q22" s="10">
        <v>1619743077</v>
      </c>
      <c r="R22" s="10"/>
      <c r="S22" s="10"/>
      <c r="T22" s="10">
        <v>2103569799</v>
      </c>
      <c r="U22" s="11">
        <f t="shared" si="3"/>
        <v>232810556</v>
      </c>
      <c r="V22" s="10">
        <v>157459975</v>
      </c>
      <c r="W22" s="10">
        <v>329034871</v>
      </c>
      <c r="X22" s="10">
        <v>224773425</v>
      </c>
      <c r="Y22" s="11">
        <f t="shared" si="4"/>
        <v>104261446</v>
      </c>
      <c r="Z22" s="10">
        <v>347974319</v>
      </c>
      <c r="AA22" s="10">
        <v>27542731</v>
      </c>
      <c r="AB22" s="11">
        <f t="shared" si="5"/>
        <v>3198392251</v>
      </c>
      <c r="AC22" s="5"/>
      <c r="AD22" s="9">
        <v>2003</v>
      </c>
      <c r="AE22" s="12">
        <f t="shared" si="6"/>
        <v>86.65833893092972</v>
      </c>
      <c r="AF22" s="12">
        <f t="shared" si="26"/>
        <v>58.030357119066814</v>
      </c>
      <c r="AG22" s="12">
        <f t="shared" si="26"/>
        <v>0</v>
      </c>
      <c r="AH22" s="12">
        <f t="shared" si="26"/>
        <v>0</v>
      </c>
      <c r="AI22" s="12">
        <f t="shared" si="7"/>
        <v>81.1082739555587</v>
      </c>
      <c r="AJ22" s="12">
        <f t="shared" si="8"/>
        <v>5.550064975371012</v>
      </c>
      <c r="AK22" s="12">
        <f t="shared" si="9"/>
        <v>2.135836819887264</v>
      </c>
      <c r="AL22" s="12">
        <f t="shared" si="10"/>
        <v>3.398848706512506</v>
      </c>
      <c r="AM22" s="12">
        <f t="shared" si="11"/>
        <v>2.653745440950282</v>
      </c>
      <c r="AN22" s="12">
        <f t="shared" si="12"/>
        <v>0.7451032655622242</v>
      </c>
      <c r="AO22" s="12">
        <f t="shared" si="13"/>
        <v>7.573222549802783</v>
      </c>
      <c r="AP22" s="12">
        <f t="shared" si="14"/>
        <v>0.23375299286773335</v>
      </c>
      <c r="AQ22" s="12">
        <f t="shared" si="15"/>
        <v>100</v>
      </c>
      <c r="AR22" s="12"/>
      <c r="AS22" s="12">
        <f t="shared" si="16"/>
        <v>73.04858727910919</v>
      </c>
      <c r="AT22" s="12">
        <f t="shared" si="27"/>
        <v>50.642414997521826</v>
      </c>
      <c r="AU22" s="12">
        <f t="shared" si="28"/>
        <v>0</v>
      </c>
      <c r="AV22" s="12">
        <f t="shared" si="28"/>
        <v>0</v>
      </c>
      <c r="AW22" s="12">
        <f t="shared" si="17"/>
        <v>65.76960028408973</v>
      </c>
      <c r="AX22" s="12">
        <f t="shared" si="18"/>
        <v>7.278986995019455</v>
      </c>
      <c r="AY22" s="12">
        <f t="shared" si="19"/>
        <v>4.92309768918334</v>
      </c>
      <c r="AZ22" s="12">
        <f t="shared" si="20"/>
        <v>10.287508384786916</v>
      </c>
      <c r="BA22" s="12">
        <f t="shared" si="21"/>
        <v>7.027700399465481</v>
      </c>
      <c r="BB22" s="12">
        <f t="shared" si="22"/>
        <v>3.259807985321435</v>
      </c>
      <c r="BC22" s="12">
        <f t="shared" si="23"/>
        <v>10.879663646358678</v>
      </c>
      <c r="BD22" s="12">
        <f t="shared" si="24"/>
        <v>0.8611430005618782</v>
      </c>
      <c r="BE22" s="12">
        <f t="shared" si="25"/>
        <v>100</v>
      </c>
    </row>
    <row r="23" spans="1:57" ht="12">
      <c r="A23" s="9">
        <v>2004</v>
      </c>
      <c r="B23" s="10">
        <v>2298761569</v>
      </c>
      <c r="C23" s="10">
        <v>1793549390</v>
      </c>
      <c r="D23" s="10"/>
      <c r="E23" s="10"/>
      <c r="F23" s="10">
        <v>2164617671</v>
      </c>
      <c r="G23" s="11">
        <f t="shared" si="0"/>
        <v>134143898</v>
      </c>
      <c r="H23" s="10">
        <v>96070794</v>
      </c>
      <c r="I23" s="10">
        <v>84167979</v>
      </c>
      <c r="J23" s="10">
        <v>62028649</v>
      </c>
      <c r="K23" s="11">
        <f t="shared" si="1"/>
        <v>22139330</v>
      </c>
      <c r="L23" s="10">
        <v>258498812</v>
      </c>
      <c r="M23" s="10">
        <v>7301091</v>
      </c>
      <c r="N23" s="11">
        <f t="shared" si="2"/>
        <v>2744800245</v>
      </c>
      <c r="O23" s="11"/>
      <c r="P23" s="10">
        <v>2567716278</v>
      </c>
      <c r="Q23" s="10">
        <v>1778448549</v>
      </c>
      <c r="R23" s="10"/>
      <c r="S23" s="10"/>
      <c r="T23" s="10">
        <v>2324551958</v>
      </c>
      <c r="U23" s="11">
        <f t="shared" si="3"/>
        <v>243164320</v>
      </c>
      <c r="V23" s="10">
        <v>156386451</v>
      </c>
      <c r="W23" s="10">
        <v>336611330</v>
      </c>
      <c r="X23" s="10">
        <v>220389721</v>
      </c>
      <c r="Y23" s="11">
        <f t="shared" si="4"/>
        <v>116221609</v>
      </c>
      <c r="Z23" s="10">
        <v>339644685</v>
      </c>
      <c r="AA23" s="10">
        <v>35268477</v>
      </c>
      <c r="AB23" s="11">
        <f t="shared" si="5"/>
        <v>3435627221</v>
      </c>
      <c r="AC23" s="5"/>
      <c r="AD23" s="9">
        <v>2004</v>
      </c>
      <c r="AE23" s="12">
        <f t="shared" si="6"/>
        <v>83.74968536189415</v>
      </c>
      <c r="AF23" s="12">
        <f t="shared" si="26"/>
        <v>65.34353067284866</v>
      </c>
      <c r="AG23" s="12">
        <f t="shared" si="26"/>
        <v>0</v>
      </c>
      <c r="AH23" s="12">
        <f t="shared" si="26"/>
        <v>0</v>
      </c>
      <c r="AI23" s="12">
        <f t="shared" si="7"/>
        <v>78.86248461771031</v>
      </c>
      <c r="AJ23" s="12">
        <f t="shared" si="8"/>
        <v>4.887200744183845</v>
      </c>
      <c r="AK23" s="12">
        <f t="shared" si="9"/>
        <v>3.50010148006235</v>
      </c>
      <c r="AL23" s="12">
        <f t="shared" si="10"/>
        <v>3.066451890381553</v>
      </c>
      <c r="AM23" s="12">
        <f t="shared" si="11"/>
        <v>2.2598602252747906</v>
      </c>
      <c r="AN23" s="12">
        <f t="shared" si="12"/>
        <v>0.8065916651067626</v>
      </c>
      <c r="AO23" s="12">
        <f t="shared" si="13"/>
        <v>9.41776409670934</v>
      </c>
      <c r="AP23" s="12">
        <f t="shared" si="14"/>
        <v>0.2659971709525988</v>
      </c>
      <c r="AQ23" s="12">
        <f t="shared" si="15"/>
        <v>100</v>
      </c>
      <c r="AR23" s="12"/>
      <c r="AS23" s="12">
        <f t="shared" si="16"/>
        <v>74.7379186631494</v>
      </c>
      <c r="AT23" s="12">
        <f t="shared" si="27"/>
        <v>51.76488700896808</v>
      </c>
      <c r="AU23" s="12">
        <f t="shared" si="28"/>
        <v>0</v>
      </c>
      <c r="AV23" s="12">
        <f t="shared" si="28"/>
        <v>0</v>
      </c>
      <c r="AW23" s="12">
        <f t="shared" si="17"/>
        <v>67.66019153042448</v>
      </c>
      <c r="AX23" s="12">
        <f t="shared" si="18"/>
        <v>7.077727132724916</v>
      </c>
      <c r="AY23" s="12">
        <f t="shared" si="19"/>
        <v>4.551903944761532</v>
      </c>
      <c r="AZ23" s="12">
        <f t="shared" si="20"/>
        <v>9.797667451884472</v>
      </c>
      <c r="BA23" s="12">
        <f t="shared" si="21"/>
        <v>6.414832192878356</v>
      </c>
      <c r="BB23" s="12">
        <f t="shared" si="22"/>
        <v>3.3828352590061166</v>
      </c>
      <c r="BC23" s="12">
        <f t="shared" si="23"/>
        <v>9.885958608196741</v>
      </c>
      <c r="BD23" s="12">
        <f t="shared" si="24"/>
        <v>1.0265513320078563</v>
      </c>
      <c r="BE23" s="12">
        <f t="shared" si="25"/>
        <v>100</v>
      </c>
    </row>
    <row r="24" spans="1:57" ht="12">
      <c r="A24" s="9">
        <v>2005</v>
      </c>
      <c r="B24" s="10">
        <v>3777968483</v>
      </c>
      <c r="C24" s="10">
        <v>3205262162</v>
      </c>
      <c r="D24" s="10"/>
      <c r="E24" s="10"/>
      <c r="F24" s="10">
        <v>3688450885</v>
      </c>
      <c r="G24" s="11">
        <f t="shared" si="0"/>
        <v>89517598</v>
      </c>
      <c r="H24" s="10">
        <v>42850971</v>
      </c>
      <c r="I24" s="10">
        <v>81518187</v>
      </c>
      <c r="J24" s="10">
        <v>59288273</v>
      </c>
      <c r="K24" s="11">
        <f t="shared" si="1"/>
        <v>22229914</v>
      </c>
      <c r="L24" s="10">
        <v>313845504</v>
      </c>
      <c r="M24" s="10">
        <v>7043983</v>
      </c>
      <c r="N24" s="11">
        <f t="shared" si="2"/>
        <v>4223227128</v>
      </c>
      <c r="O24" s="11"/>
      <c r="P24" s="10">
        <v>2545264918</v>
      </c>
      <c r="Q24" s="10">
        <v>1687006800</v>
      </c>
      <c r="R24" s="10"/>
      <c r="S24" s="10"/>
      <c r="T24" s="10">
        <v>2243950301</v>
      </c>
      <c r="U24" s="11">
        <f t="shared" si="3"/>
        <v>301314617</v>
      </c>
      <c r="V24" s="10">
        <v>168339571</v>
      </c>
      <c r="W24" s="10">
        <v>379363760</v>
      </c>
      <c r="X24" s="10">
        <v>260318815</v>
      </c>
      <c r="Y24" s="11">
        <f t="shared" si="4"/>
        <v>119044945</v>
      </c>
      <c r="Z24" s="10">
        <v>365642728</v>
      </c>
      <c r="AA24" s="10">
        <v>40987953</v>
      </c>
      <c r="AB24" s="11">
        <f t="shared" si="5"/>
        <v>3499598930</v>
      </c>
      <c r="AC24" s="5"/>
      <c r="AD24" s="9">
        <v>2005</v>
      </c>
      <c r="AE24" s="12">
        <f t="shared" si="6"/>
        <v>89.45690981079528</v>
      </c>
      <c r="AF24" s="12">
        <f t="shared" si="26"/>
        <v>75.89604027567233</v>
      </c>
      <c r="AG24" s="12">
        <f t="shared" si="26"/>
        <v>0</v>
      </c>
      <c r="AH24" s="12">
        <f t="shared" si="26"/>
        <v>0</v>
      </c>
      <c r="AI24" s="12">
        <f t="shared" si="7"/>
        <v>87.33726065892992</v>
      </c>
      <c r="AJ24" s="12">
        <f t="shared" si="8"/>
        <v>2.1196491518653646</v>
      </c>
      <c r="AK24" s="12">
        <f t="shared" si="9"/>
        <v>1.0146499276796652</v>
      </c>
      <c r="AL24" s="12">
        <f t="shared" si="10"/>
        <v>1.9302344990998552</v>
      </c>
      <c r="AM24" s="12">
        <f t="shared" si="11"/>
        <v>1.4038618147463273</v>
      </c>
      <c r="AN24" s="12">
        <f t="shared" si="12"/>
        <v>0.5263726843535279</v>
      </c>
      <c r="AO24" s="12">
        <f t="shared" si="13"/>
        <v>7.431414283148638</v>
      </c>
      <c r="AP24" s="12">
        <f t="shared" si="14"/>
        <v>0.16679147927655574</v>
      </c>
      <c r="AQ24" s="12">
        <f t="shared" si="15"/>
        <v>100</v>
      </c>
      <c r="AR24" s="12"/>
      <c r="AS24" s="12">
        <f t="shared" si="16"/>
        <v>72.73018905626422</v>
      </c>
      <c r="AT24" s="12">
        <f t="shared" si="27"/>
        <v>48.205718247833616</v>
      </c>
      <c r="AU24" s="12">
        <f t="shared" si="28"/>
        <v>0</v>
      </c>
      <c r="AV24" s="12">
        <f t="shared" si="28"/>
        <v>0</v>
      </c>
      <c r="AW24" s="12">
        <f t="shared" si="17"/>
        <v>64.12021336970749</v>
      </c>
      <c r="AX24" s="12">
        <f t="shared" si="18"/>
        <v>8.609975686556744</v>
      </c>
      <c r="AY24" s="12">
        <f t="shared" si="19"/>
        <v>4.810253242362261</v>
      </c>
      <c r="AZ24" s="12">
        <f t="shared" si="20"/>
        <v>10.84020676620792</v>
      </c>
      <c r="BA24" s="12">
        <f t="shared" si="21"/>
        <v>7.438532820673825</v>
      </c>
      <c r="BB24" s="12">
        <f t="shared" si="22"/>
        <v>3.4016739455340956</v>
      </c>
      <c r="BC24" s="12">
        <f t="shared" si="23"/>
        <v>10.44813235212642</v>
      </c>
      <c r="BD24" s="12">
        <f t="shared" si="24"/>
        <v>1.1712185830391713</v>
      </c>
      <c r="BE24" s="12">
        <f t="shared" si="25"/>
        <v>100</v>
      </c>
    </row>
    <row r="25" spans="1:57" ht="12">
      <c r="A25" s="9">
        <v>2006</v>
      </c>
      <c r="B25" s="10">
        <v>3808140349</v>
      </c>
      <c r="C25" s="10">
        <v>3079102562</v>
      </c>
      <c r="D25" s="10"/>
      <c r="E25" s="10"/>
      <c r="F25" s="10">
        <v>3692896685</v>
      </c>
      <c r="G25" s="11">
        <f t="shared" si="0"/>
        <v>115243664</v>
      </c>
      <c r="H25" s="10">
        <v>32925126</v>
      </c>
      <c r="I25" s="10">
        <v>93769536</v>
      </c>
      <c r="J25" s="10">
        <v>67751487</v>
      </c>
      <c r="K25" s="11">
        <f t="shared" si="1"/>
        <v>26018049</v>
      </c>
      <c r="L25" s="10">
        <v>536448683</v>
      </c>
      <c r="M25" s="10">
        <v>8850086</v>
      </c>
      <c r="N25" s="11">
        <f t="shared" si="2"/>
        <v>4480133780</v>
      </c>
      <c r="O25" s="11"/>
      <c r="P25" s="10">
        <v>2878704685</v>
      </c>
      <c r="Q25" s="10">
        <v>1863934764</v>
      </c>
      <c r="R25" s="10"/>
      <c r="S25" s="10"/>
      <c r="T25" s="10">
        <v>2503677973</v>
      </c>
      <c r="U25" s="11">
        <f t="shared" si="3"/>
        <v>375026712</v>
      </c>
      <c r="V25" s="10">
        <v>185598974</v>
      </c>
      <c r="W25" s="10">
        <v>410931922</v>
      </c>
      <c r="X25" s="10">
        <v>265495752</v>
      </c>
      <c r="Y25" s="11">
        <f t="shared" si="4"/>
        <v>145436170</v>
      </c>
      <c r="Z25" s="10">
        <v>411485031</v>
      </c>
      <c r="AA25" s="10">
        <v>45604554</v>
      </c>
      <c r="AB25" s="11">
        <f t="shared" si="5"/>
        <v>3932325166</v>
      </c>
      <c r="AC25" s="5"/>
      <c r="AD25" s="9">
        <v>2006</v>
      </c>
      <c r="AE25" s="12">
        <f t="shared" si="6"/>
        <v>85.00059453581764</v>
      </c>
      <c r="AF25" s="12">
        <f t="shared" si="26"/>
        <v>68.72791557577105</v>
      </c>
      <c r="AG25" s="12">
        <f t="shared" si="26"/>
        <v>0</v>
      </c>
      <c r="AH25" s="12">
        <f t="shared" si="26"/>
        <v>0</v>
      </c>
      <c r="AI25" s="12">
        <f t="shared" si="7"/>
        <v>82.42826813533233</v>
      </c>
      <c r="AJ25" s="12">
        <f t="shared" si="8"/>
        <v>2.5723264004853</v>
      </c>
      <c r="AK25" s="12">
        <f t="shared" si="9"/>
        <v>0.7349139025040453</v>
      </c>
      <c r="AL25" s="12">
        <f t="shared" si="10"/>
        <v>2.093007499432305</v>
      </c>
      <c r="AM25" s="12">
        <f t="shared" si="11"/>
        <v>1.5122648190206498</v>
      </c>
      <c r="AN25" s="12">
        <f t="shared" si="12"/>
        <v>0.580742680411655</v>
      </c>
      <c r="AO25" s="12">
        <f t="shared" si="13"/>
        <v>11.973943398627707</v>
      </c>
      <c r="AP25" s="12">
        <f t="shared" si="14"/>
        <v>0.1975406636183083</v>
      </c>
      <c r="AQ25" s="12">
        <f t="shared" si="15"/>
        <v>100</v>
      </c>
      <c r="AR25" s="12"/>
      <c r="AS25" s="12">
        <f t="shared" si="16"/>
        <v>73.20617099242195</v>
      </c>
      <c r="AT25" s="12">
        <f t="shared" si="27"/>
        <v>47.40032131920598</v>
      </c>
      <c r="AU25" s="12">
        <f t="shared" si="28"/>
        <v>0</v>
      </c>
      <c r="AV25" s="12">
        <f t="shared" si="28"/>
        <v>0</v>
      </c>
      <c r="AW25" s="12">
        <f t="shared" si="17"/>
        <v>63.66914909904986</v>
      </c>
      <c r="AX25" s="12">
        <f t="shared" si="18"/>
        <v>9.53702189337208</v>
      </c>
      <c r="AY25" s="12">
        <f t="shared" si="19"/>
        <v>4.719827739698167</v>
      </c>
      <c r="AZ25" s="12">
        <f t="shared" si="20"/>
        <v>10.450100249924246</v>
      </c>
      <c r="BA25" s="12">
        <f t="shared" si="21"/>
        <v>6.751622533547115</v>
      </c>
      <c r="BB25" s="12">
        <f t="shared" si="22"/>
        <v>3.6984777163771305</v>
      </c>
      <c r="BC25" s="12">
        <f t="shared" si="23"/>
        <v>10.464165948376204</v>
      </c>
      <c r="BD25" s="12">
        <f t="shared" si="24"/>
        <v>1.1597350695794417</v>
      </c>
      <c r="BE25" s="12">
        <f t="shared" si="25"/>
        <v>100</v>
      </c>
    </row>
    <row r="26" spans="1:57" ht="12">
      <c r="A26" s="9">
        <v>2007</v>
      </c>
      <c r="B26" s="10">
        <v>4452967741</v>
      </c>
      <c r="C26" s="10">
        <v>3613015948</v>
      </c>
      <c r="D26" s="10"/>
      <c r="E26" s="10"/>
      <c r="F26" s="10">
        <v>4335313910</v>
      </c>
      <c r="G26" s="11">
        <f t="shared" si="0"/>
        <v>117653831</v>
      </c>
      <c r="H26" s="10">
        <v>36280790</v>
      </c>
      <c r="I26" s="10">
        <v>143873680</v>
      </c>
      <c r="J26" s="10">
        <v>116004158</v>
      </c>
      <c r="K26" s="11">
        <f t="shared" si="1"/>
        <v>27869522</v>
      </c>
      <c r="L26" s="10">
        <v>795887385</v>
      </c>
      <c r="M26" s="10">
        <v>13126817</v>
      </c>
      <c r="N26" s="11">
        <f t="shared" si="2"/>
        <v>5442136413</v>
      </c>
      <c r="O26" s="11"/>
      <c r="P26" s="10">
        <v>3221379821</v>
      </c>
      <c r="Q26" s="10">
        <v>2069514662</v>
      </c>
      <c r="R26" s="10"/>
      <c r="S26" s="10"/>
      <c r="T26" s="10">
        <v>2784225402</v>
      </c>
      <c r="U26" s="11">
        <f t="shared" si="3"/>
        <v>437154419</v>
      </c>
      <c r="V26" s="10">
        <v>200181042</v>
      </c>
      <c r="W26" s="10">
        <v>485968261</v>
      </c>
      <c r="X26" s="10">
        <v>323192176</v>
      </c>
      <c r="Y26" s="11">
        <f t="shared" si="4"/>
        <v>162776085</v>
      </c>
      <c r="Z26" s="10">
        <v>425518866</v>
      </c>
      <c r="AA26" s="10">
        <v>46404618</v>
      </c>
      <c r="AB26" s="11">
        <f t="shared" si="5"/>
        <v>4379452608</v>
      </c>
      <c r="AC26" s="5"/>
      <c r="AD26" s="9">
        <v>2007</v>
      </c>
      <c r="AE26" s="12">
        <f t="shared" si="6"/>
        <v>81.8238905287801</v>
      </c>
      <c r="AF26" s="12">
        <f t="shared" si="26"/>
        <v>66.38966159263013</v>
      </c>
      <c r="AG26" s="12">
        <f t="shared" si="26"/>
        <v>0</v>
      </c>
      <c r="AH26" s="12">
        <f t="shared" si="26"/>
        <v>0</v>
      </c>
      <c r="AI26" s="12">
        <f t="shared" si="7"/>
        <v>79.6619853123112</v>
      </c>
      <c r="AJ26" s="12">
        <f t="shared" si="8"/>
        <v>2.1619052164688912</v>
      </c>
      <c r="AK26" s="12">
        <f t="shared" si="9"/>
        <v>0.6666644723078535</v>
      </c>
      <c r="AL26" s="12">
        <f t="shared" si="10"/>
        <v>2.6436985235489354</v>
      </c>
      <c r="AM26" s="12">
        <f t="shared" si="11"/>
        <v>2.131592249743924</v>
      </c>
      <c r="AN26" s="12">
        <f t="shared" si="12"/>
        <v>0.5121062738050113</v>
      </c>
      <c r="AO26" s="12">
        <f t="shared" si="13"/>
        <v>14.624539419828027</v>
      </c>
      <c r="AP26" s="12">
        <f t="shared" si="14"/>
        <v>0.24120705553508515</v>
      </c>
      <c r="AQ26" s="12">
        <f t="shared" si="15"/>
        <v>100</v>
      </c>
      <c r="AR26" s="12"/>
      <c r="AS26" s="12">
        <f t="shared" si="16"/>
        <v>73.55667726864918</v>
      </c>
      <c r="AT26" s="12">
        <f t="shared" si="27"/>
        <v>47.255098918517625</v>
      </c>
      <c r="AU26" s="12">
        <f t="shared" si="28"/>
        <v>0</v>
      </c>
      <c r="AV26" s="12">
        <f t="shared" si="28"/>
        <v>0</v>
      </c>
      <c r="AW26" s="12">
        <f t="shared" si="17"/>
        <v>63.57473527431308</v>
      </c>
      <c r="AX26" s="12">
        <f t="shared" si="18"/>
        <v>9.981941994336111</v>
      </c>
      <c r="AY26" s="12">
        <f t="shared" si="19"/>
        <v>4.570914676284585</v>
      </c>
      <c r="AZ26" s="12">
        <f t="shared" si="20"/>
        <v>11.096552571713547</v>
      </c>
      <c r="BA26" s="12">
        <f t="shared" si="21"/>
        <v>7.379739089072933</v>
      </c>
      <c r="BB26" s="12">
        <f t="shared" si="22"/>
        <v>3.7168134826406143</v>
      </c>
      <c r="BC26" s="12">
        <f t="shared" si="23"/>
        <v>9.716256895272698</v>
      </c>
      <c r="BD26" s="12">
        <f t="shared" si="24"/>
        <v>1.0595985880799832</v>
      </c>
      <c r="BE26" s="12">
        <f t="shared" si="25"/>
        <v>100</v>
      </c>
    </row>
    <row r="27" spans="1:57" ht="12">
      <c r="A27" s="9">
        <v>2008</v>
      </c>
      <c r="B27" s="10">
        <v>3834261260</v>
      </c>
      <c r="C27" s="10">
        <v>3118661138</v>
      </c>
      <c r="D27" s="10"/>
      <c r="E27" s="10"/>
      <c r="F27" s="10">
        <v>3722109603</v>
      </c>
      <c r="G27" s="11">
        <f t="shared" si="0"/>
        <v>112151657</v>
      </c>
      <c r="H27" s="10">
        <v>43807579</v>
      </c>
      <c r="I27" s="10">
        <v>145980788</v>
      </c>
      <c r="J27" s="10">
        <v>119083638</v>
      </c>
      <c r="K27" s="11">
        <f t="shared" si="1"/>
        <v>26897150</v>
      </c>
      <c r="L27" s="10">
        <v>638581532</v>
      </c>
      <c r="M27" s="10">
        <v>9701727</v>
      </c>
      <c r="N27" s="11">
        <f t="shared" si="2"/>
        <v>4672332886</v>
      </c>
      <c r="O27" s="11"/>
      <c r="P27" s="10">
        <v>3196446995</v>
      </c>
      <c r="Q27" s="10">
        <v>2024420322</v>
      </c>
      <c r="R27" s="10"/>
      <c r="S27" s="10"/>
      <c r="T27" s="10">
        <v>2711242325</v>
      </c>
      <c r="U27" s="11">
        <f t="shared" si="3"/>
        <v>485204670</v>
      </c>
      <c r="V27" s="10">
        <v>254757891</v>
      </c>
      <c r="W27" s="10">
        <v>468680123</v>
      </c>
      <c r="X27" s="10">
        <v>283733680</v>
      </c>
      <c r="Y27" s="11">
        <f t="shared" si="4"/>
        <v>184946443</v>
      </c>
      <c r="Z27" s="10">
        <v>531280766</v>
      </c>
      <c r="AA27" s="10">
        <v>61209840</v>
      </c>
      <c r="AB27" s="11">
        <f t="shared" si="5"/>
        <v>4512375615</v>
      </c>
      <c r="AC27" s="5"/>
      <c r="AD27" s="9">
        <v>2008</v>
      </c>
      <c r="AE27" s="12">
        <f t="shared" si="6"/>
        <v>82.06310110071212</v>
      </c>
      <c r="AF27" s="12">
        <f t="shared" si="26"/>
        <v>66.74740893022921</v>
      </c>
      <c r="AG27" s="12">
        <f t="shared" si="26"/>
        <v>0</v>
      </c>
      <c r="AH27" s="12">
        <f t="shared" si="26"/>
        <v>0</v>
      </c>
      <c r="AI27" s="12">
        <f t="shared" si="7"/>
        <v>79.66276577066645</v>
      </c>
      <c r="AJ27" s="12">
        <f t="shared" si="8"/>
        <v>2.40033533004566</v>
      </c>
      <c r="AK27" s="12">
        <f t="shared" si="9"/>
        <v>0.9375954168690197</v>
      </c>
      <c r="AL27" s="12">
        <f t="shared" si="10"/>
        <v>3.1243661691445674</v>
      </c>
      <c r="AM27" s="12">
        <f t="shared" si="11"/>
        <v>2.54869764003369</v>
      </c>
      <c r="AN27" s="12">
        <f t="shared" si="12"/>
        <v>0.5756685291108772</v>
      </c>
      <c r="AO27" s="12">
        <f t="shared" si="13"/>
        <v>13.667295280124867</v>
      </c>
      <c r="AP27" s="12">
        <f t="shared" si="14"/>
        <v>0.20764203314943344</v>
      </c>
      <c r="AQ27" s="12">
        <f t="shared" si="15"/>
        <v>100</v>
      </c>
      <c r="AR27" s="12"/>
      <c r="AS27" s="12">
        <f t="shared" si="16"/>
        <v>70.83734306989867</v>
      </c>
      <c r="AT27" s="12">
        <f t="shared" si="27"/>
        <v>44.86373685892725</v>
      </c>
      <c r="AU27" s="12">
        <f t="shared" si="28"/>
        <v>0</v>
      </c>
      <c r="AV27" s="12">
        <f t="shared" si="28"/>
        <v>0</v>
      </c>
      <c r="AW27" s="12">
        <f t="shared" si="17"/>
        <v>60.08458861419496</v>
      </c>
      <c r="AX27" s="12">
        <f t="shared" si="18"/>
        <v>10.752754455703705</v>
      </c>
      <c r="AY27" s="12">
        <f t="shared" si="19"/>
        <v>5.645759855476925</v>
      </c>
      <c r="AZ27" s="12">
        <f t="shared" si="20"/>
        <v>10.38654941406069</v>
      </c>
      <c r="BA27" s="12">
        <f t="shared" si="21"/>
        <v>6.287900303707319</v>
      </c>
      <c r="BB27" s="12">
        <f t="shared" si="22"/>
        <v>4.098649110353372</v>
      </c>
      <c r="BC27" s="12">
        <f t="shared" si="23"/>
        <v>11.77385952166573</v>
      </c>
      <c r="BD27" s="12">
        <f t="shared" si="24"/>
        <v>1.3564881388979848</v>
      </c>
      <c r="BE27" s="12">
        <f t="shared" si="25"/>
        <v>100</v>
      </c>
    </row>
    <row r="28" spans="1:57" ht="12">
      <c r="A28" s="9">
        <v>2009</v>
      </c>
      <c r="B28" s="10">
        <v>2687346195</v>
      </c>
      <c r="C28" s="10">
        <v>2156709225</v>
      </c>
      <c r="D28" s="10"/>
      <c r="E28" s="10"/>
      <c r="F28" s="10">
        <v>2596691481</v>
      </c>
      <c r="G28" s="11">
        <f t="shared" si="0"/>
        <v>90654714</v>
      </c>
      <c r="H28" s="10">
        <v>32184556</v>
      </c>
      <c r="I28" s="10">
        <v>163167754</v>
      </c>
      <c r="J28" s="10">
        <v>132469150</v>
      </c>
      <c r="K28" s="11">
        <f t="shared" si="1"/>
        <v>30698604</v>
      </c>
      <c r="L28" s="10">
        <v>355164453</v>
      </c>
      <c r="M28" s="10">
        <v>15289590</v>
      </c>
      <c r="N28" s="11">
        <f t="shared" si="2"/>
        <v>3253152548</v>
      </c>
      <c r="O28" s="11"/>
      <c r="P28" s="10">
        <v>2714441878</v>
      </c>
      <c r="Q28" s="10">
        <v>1792096239</v>
      </c>
      <c r="R28" s="10"/>
      <c r="S28" s="10"/>
      <c r="T28" s="10">
        <v>2334396402</v>
      </c>
      <c r="U28" s="11">
        <f t="shared" si="3"/>
        <v>380045476</v>
      </c>
      <c r="V28" s="10">
        <v>263638125</v>
      </c>
      <c r="W28" s="10">
        <v>369457207</v>
      </c>
      <c r="X28" s="10">
        <v>224059326</v>
      </c>
      <c r="Y28" s="11">
        <f t="shared" si="4"/>
        <v>145397881</v>
      </c>
      <c r="Z28" s="10">
        <v>567944089</v>
      </c>
      <c r="AA28" s="10">
        <v>55763458</v>
      </c>
      <c r="AB28" s="11">
        <f t="shared" si="5"/>
        <v>3971244757</v>
      </c>
      <c r="AC28" s="5"/>
      <c r="AD28" s="9">
        <v>2009</v>
      </c>
      <c r="AE28" s="12">
        <f t="shared" si="6"/>
        <v>82.60744478927522</v>
      </c>
      <c r="AF28" s="12">
        <f t="shared" si="26"/>
        <v>66.29597577051588</v>
      </c>
      <c r="AG28" s="12">
        <f t="shared" si="26"/>
        <v>0</v>
      </c>
      <c r="AH28" s="12">
        <f t="shared" si="26"/>
        <v>0</v>
      </c>
      <c r="AI28" s="12">
        <f t="shared" si="7"/>
        <v>79.82077208756827</v>
      </c>
      <c r="AJ28" s="12">
        <f t="shared" si="8"/>
        <v>2.7866727017069475</v>
      </c>
      <c r="AK28" s="12">
        <f t="shared" si="9"/>
        <v>0.9893343618265515</v>
      </c>
      <c r="AL28" s="12">
        <f t="shared" si="10"/>
        <v>5.015680992282813</v>
      </c>
      <c r="AM28" s="12">
        <f t="shared" si="11"/>
        <v>4.072023922808062</v>
      </c>
      <c r="AN28" s="12">
        <f t="shared" si="12"/>
        <v>0.9436570694747513</v>
      </c>
      <c r="AO28" s="12">
        <f t="shared" si="13"/>
        <v>10.917546833712146</v>
      </c>
      <c r="AP28" s="12">
        <f t="shared" si="14"/>
        <v>0.4699930229032715</v>
      </c>
      <c r="AQ28" s="12">
        <f t="shared" si="15"/>
        <v>100</v>
      </c>
      <c r="AR28" s="12"/>
      <c r="AS28" s="12">
        <f t="shared" si="16"/>
        <v>68.35241955851073</v>
      </c>
      <c r="AT28" s="12">
        <f t="shared" si="27"/>
        <v>45.126814101324854</v>
      </c>
      <c r="AU28" s="12">
        <f t="shared" si="28"/>
        <v>0</v>
      </c>
      <c r="AV28" s="12">
        <f t="shared" si="28"/>
        <v>0</v>
      </c>
      <c r="AW28" s="12">
        <f t="shared" si="17"/>
        <v>58.78248621884174</v>
      </c>
      <c r="AX28" s="12">
        <f t="shared" si="18"/>
        <v>9.569933339668996</v>
      </c>
      <c r="AY28" s="12">
        <f t="shared" si="19"/>
        <v>6.638677319882956</v>
      </c>
      <c r="AZ28" s="12">
        <f t="shared" si="20"/>
        <v>9.30330990928646</v>
      </c>
      <c r="BA28" s="12">
        <f t="shared" si="21"/>
        <v>5.64204272741077</v>
      </c>
      <c r="BB28" s="12">
        <f t="shared" si="22"/>
        <v>3.66126718187569</v>
      </c>
      <c r="BC28" s="12">
        <f t="shared" si="23"/>
        <v>14.301412372000017</v>
      </c>
      <c r="BD28" s="12">
        <f t="shared" si="24"/>
        <v>1.4041808403198353</v>
      </c>
      <c r="BE28" s="12">
        <f t="shared" si="25"/>
        <v>100</v>
      </c>
    </row>
    <row r="29" spans="1:57" ht="12">
      <c r="A29" s="9">
        <v>2010</v>
      </c>
      <c r="B29" s="10">
        <v>2350083755</v>
      </c>
      <c r="C29" s="10">
        <v>1700848743</v>
      </c>
      <c r="D29" s="10"/>
      <c r="E29" s="10"/>
      <c r="F29" s="10">
        <v>2230296284</v>
      </c>
      <c r="G29" s="11">
        <f t="shared" si="0"/>
        <v>119787471</v>
      </c>
      <c r="H29" s="10">
        <v>39305762</v>
      </c>
      <c r="I29" s="10">
        <v>164812614</v>
      </c>
      <c r="J29" s="10">
        <v>133532170</v>
      </c>
      <c r="K29" s="11">
        <f t="shared" si="1"/>
        <v>31280444</v>
      </c>
      <c r="L29" s="10">
        <v>467187249</v>
      </c>
      <c r="M29" s="10">
        <v>13866028</v>
      </c>
      <c r="N29" s="11">
        <f t="shared" si="2"/>
        <v>3035255408</v>
      </c>
      <c r="O29" s="11"/>
      <c r="P29" s="10">
        <v>3282168278</v>
      </c>
      <c r="Q29" s="10">
        <v>2141348086</v>
      </c>
      <c r="R29" s="10"/>
      <c r="S29" s="10"/>
      <c r="T29" s="10">
        <v>2842013132</v>
      </c>
      <c r="U29" s="11">
        <f t="shared" si="3"/>
        <v>440155146</v>
      </c>
      <c r="V29" s="10">
        <v>318043773</v>
      </c>
      <c r="W29" s="10">
        <v>516395455</v>
      </c>
      <c r="X29" s="10">
        <v>284624758</v>
      </c>
      <c r="Y29" s="11">
        <f t="shared" si="4"/>
        <v>231770697</v>
      </c>
      <c r="Z29" s="10">
        <v>724524108</v>
      </c>
      <c r="AA29" s="10">
        <v>70891682</v>
      </c>
      <c r="AB29" s="11">
        <f t="shared" si="5"/>
        <v>4912023296</v>
      </c>
      <c r="AC29" s="5"/>
      <c r="AD29" s="9">
        <v>2010</v>
      </c>
      <c r="AE29" s="12">
        <f t="shared" si="6"/>
        <v>77.42622742079305</v>
      </c>
      <c r="AF29" s="12">
        <f t="shared" si="26"/>
        <v>56.03642904373338</v>
      </c>
      <c r="AG29" s="12">
        <f t="shared" si="26"/>
        <v>0</v>
      </c>
      <c r="AH29" s="12">
        <f t="shared" si="26"/>
        <v>0</v>
      </c>
      <c r="AI29" s="12">
        <f t="shared" si="7"/>
        <v>73.47969064223145</v>
      </c>
      <c r="AJ29" s="12">
        <f t="shared" si="8"/>
        <v>3.946536778561602</v>
      </c>
      <c r="AK29" s="12">
        <f t="shared" si="9"/>
        <v>1.294973790225432</v>
      </c>
      <c r="AL29" s="12">
        <f t="shared" si="10"/>
        <v>5.429942190881355</v>
      </c>
      <c r="AM29" s="12">
        <f t="shared" si="11"/>
        <v>4.399371784267323</v>
      </c>
      <c r="AN29" s="12">
        <f t="shared" si="12"/>
        <v>1.0305704066140322</v>
      </c>
      <c r="AO29" s="12">
        <f t="shared" si="13"/>
        <v>15.39202426816004</v>
      </c>
      <c r="AP29" s="12">
        <f t="shared" si="14"/>
        <v>0.45683232994012346</v>
      </c>
      <c r="AQ29" s="12">
        <f t="shared" si="15"/>
        <v>100</v>
      </c>
      <c r="AR29" s="12"/>
      <c r="AS29" s="12">
        <f t="shared" si="16"/>
        <v>66.81906986623542</v>
      </c>
      <c r="AT29" s="12">
        <f t="shared" si="27"/>
        <v>43.59401323979389</v>
      </c>
      <c r="AU29" s="12">
        <f t="shared" si="28"/>
        <v>0</v>
      </c>
      <c r="AV29" s="12">
        <f t="shared" si="28"/>
        <v>0</v>
      </c>
      <c r="AW29" s="12">
        <f t="shared" si="17"/>
        <v>57.85829913132399</v>
      </c>
      <c r="AX29" s="12">
        <f t="shared" si="18"/>
        <v>8.960770734911433</v>
      </c>
      <c r="AY29" s="12">
        <f t="shared" si="19"/>
        <v>6.4748018043601725</v>
      </c>
      <c r="AZ29" s="12">
        <f t="shared" si="20"/>
        <v>10.51288692829522</v>
      </c>
      <c r="BA29" s="12">
        <f t="shared" si="21"/>
        <v>5.794450491140342</v>
      </c>
      <c r="BB29" s="12">
        <f t="shared" si="22"/>
        <v>4.718436437154878</v>
      </c>
      <c r="BC29" s="12">
        <f t="shared" si="23"/>
        <v>14.750013677459563</v>
      </c>
      <c r="BD29" s="12">
        <f t="shared" si="24"/>
        <v>1.4432277236496234</v>
      </c>
      <c r="BE29" s="12">
        <f t="shared" si="25"/>
        <v>100</v>
      </c>
    </row>
    <row r="30" spans="1:57" ht="12">
      <c r="A30" s="9">
        <v>2011</v>
      </c>
      <c r="B30" s="10">
        <v>3228297417</v>
      </c>
      <c r="C30" s="10">
        <v>2565832372</v>
      </c>
      <c r="D30" s="10"/>
      <c r="E30" s="10"/>
      <c r="F30" s="10">
        <v>3091755636</v>
      </c>
      <c r="G30" s="11">
        <f t="shared" si="0"/>
        <v>136541781</v>
      </c>
      <c r="H30" s="10">
        <v>50036865</v>
      </c>
      <c r="I30" s="10">
        <v>152323675</v>
      </c>
      <c r="J30" s="10">
        <v>121651687</v>
      </c>
      <c r="K30" s="11">
        <f t="shared" si="1"/>
        <v>30671988</v>
      </c>
      <c r="L30" s="10">
        <v>592530675</v>
      </c>
      <c r="M30" s="10">
        <v>14055152</v>
      </c>
      <c r="N30" s="11">
        <f t="shared" si="2"/>
        <v>4037243784</v>
      </c>
      <c r="O30" s="11"/>
      <c r="P30" s="10">
        <v>3527341892</v>
      </c>
      <c r="Q30" s="10">
        <v>2277818489</v>
      </c>
      <c r="R30" s="10"/>
      <c r="S30" s="10"/>
      <c r="T30" s="10">
        <v>3040946701</v>
      </c>
      <c r="U30" s="11">
        <f t="shared" si="3"/>
        <v>486395191</v>
      </c>
      <c r="V30" s="10">
        <v>284575213</v>
      </c>
      <c r="W30" s="10">
        <v>579267770</v>
      </c>
      <c r="X30" s="10">
        <v>314484630</v>
      </c>
      <c r="Y30" s="11">
        <f t="shared" si="4"/>
        <v>264783140</v>
      </c>
      <c r="Z30" s="10">
        <v>862337261</v>
      </c>
      <c r="AA30" s="10">
        <v>89987804</v>
      </c>
      <c r="AB30" s="11">
        <f t="shared" si="5"/>
        <v>5343509940</v>
      </c>
      <c r="AC30" s="5"/>
      <c r="AD30" s="9">
        <v>2011</v>
      </c>
      <c r="AE30" s="12">
        <f t="shared" si="6"/>
        <v>79.96290513330071</v>
      </c>
      <c r="AF30" s="12">
        <f t="shared" si="26"/>
        <v>63.554060871148025</v>
      </c>
      <c r="AG30" s="12">
        <f t="shared" si="26"/>
        <v>0</v>
      </c>
      <c r="AH30" s="12">
        <f t="shared" si="26"/>
        <v>0</v>
      </c>
      <c r="AI30" s="12">
        <f t="shared" si="7"/>
        <v>76.58085073417999</v>
      </c>
      <c r="AJ30" s="12">
        <f aca="true" t="shared" si="29" ref="AJ30:AQ36">G30*100/$N30</f>
        <v>3.3820543991207246</v>
      </c>
      <c r="AK30" s="12">
        <f t="shared" si="29"/>
        <v>1.2393818079131385</v>
      </c>
      <c r="AL30" s="12">
        <f t="shared" si="29"/>
        <v>3.7729620292852744</v>
      </c>
      <c r="AM30" s="12">
        <f t="shared" si="29"/>
        <v>3.0132360964209735</v>
      </c>
      <c r="AN30" s="12">
        <f t="shared" si="29"/>
        <v>0.7597259328643009</v>
      </c>
      <c r="AO30" s="12">
        <f t="shared" si="29"/>
        <v>14.67661371721614</v>
      </c>
      <c r="AP30" s="12">
        <f t="shared" si="29"/>
        <v>0.3481373122847317</v>
      </c>
      <c r="AQ30" s="12">
        <f t="shared" si="29"/>
        <v>100</v>
      </c>
      <c r="AR30" s="12"/>
      <c r="AS30" s="12">
        <f t="shared" si="16"/>
        <v>66.0117026375364</v>
      </c>
      <c r="AT30" s="12">
        <f t="shared" si="27"/>
        <v>42.62775805746887</v>
      </c>
      <c r="AU30" s="12">
        <f t="shared" si="28"/>
        <v>0</v>
      </c>
      <c r="AV30" s="12">
        <f t="shared" si="28"/>
        <v>0</v>
      </c>
      <c r="AW30" s="12">
        <f t="shared" si="17"/>
        <v>56.90916149020956</v>
      </c>
      <c r="AX30" s="12">
        <f aca="true" t="shared" si="30" ref="AX30:BE35">U30*100/$AB30</f>
        <v>9.102541147326844</v>
      </c>
      <c r="AY30" s="12">
        <f t="shared" si="30"/>
        <v>5.325623348611194</v>
      </c>
      <c r="AZ30" s="12">
        <f t="shared" si="30"/>
        <v>10.8405856170261</v>
      </c>
      <c r="BA30" s="12">
        <f t="shared" si="30"/>
        <v>5.88535688210959</v>
      </c>
      <c r="BB30" s="12">
        <f t="shared" si="30"/>
        <v>4.955228734916511</v>
      </c>
      <c r="BC30" s="12">
        <f t="shared" si="30"/>
        <v>16.138030445958147</v>
      </c>
      <c r="BD30" s="12">
        <f t="shared" si="30"/>
        <v>1.6840579508681517</v>
      </c>
      <c r="BE30" s="12">
        <f t="shared" si="30"/>
        <v>100</v>
      </c>
    </row>
    <row r="31" spans="1:57" ht="12">
      <c r="A31" s="9">
        <v>2012</v>
      </c>
      <c r="B31" s="10">
        <v>3556856259</v>
      </c>
      <c r="C31" s="10">
        <v>3032245703</v>
      </c>
      <c r="D31" s="10">
        <v>3032587230</v>
      </c>
      <c r="E31" s="10">
        <v>3039743882</v>
      </c>
      <c r="F31" s="10">
        <v>3453034271</v>
      </c>
      <c r="G31" s="11">
        <f t="shared" si="0"/>
        <v>103821988</v>
      </c>
      <c r="H31" s="10">
        <v>59710534</v>
      </c>
      <c r="I31" s="10">
        <v>210326134</v>
      </c>
      <c r="J31" s="10">
        <v>190565382</v>
      </c>
      <c r="K31" s="11">
        <f aca="true" t="shared" si="31" ref="K31:K36">I31-J31</f>
        <v>19760752</v>
      </c>
      <c r="L31" s="10">
        <v>505109112</v>
      </c>
      <c r="M31" s="10">
        <v>5473862</v>
      </c>
      <c r="N31" s="11">
        <f t="shared" si="2"/>
        <v>4337475901</v>
      </c>
      <c r="O31" s="11"/>
      <c r="P31" s="10">
        <v>3685258372</v>
      </c>
      <c r="Q31" s="10">
        <v>2360965454</v>
      </c>
      <c r="R31" s="10">
        <v>2364340446</v>
      </c>
      <c r="S31" s="10">
        <v>2378936601</v>
      </c>
      <c r="T31" s="10">
        <v>3183114843</v>
      </c>
      <c r="U31" s="11">
        <f t="shared" si="3"/>
        <v>502143529</v>
      </c>
      <c r="V31" s="10">
        <v>289617709</v>
      </c>
      <c r="W31" s="10">
        <v>618503148</v>
      </c>
      <c r="X31" s="10">
        <v>372376669</v>
      </c>
      <c r="Y31" s="11">
        <f aca="true" t="shared" si="32" ref="Y31:Y36">W31-X31</f>
        <v>246126479</v>
      </c>
      <c r="Z31" s="10">
        <v>840360644</v>
      </c>
      <c r="AA31" s="10">
        <v>91334992</v>
      </c>
      <c r="AB31" s="11">
        <f t="shared" si="5"/>
        <v>5525074865</v>
      </c>
      <c r="AC31" s="5"/>
      <c r="AD31" s="9">
        <v>2012</v>
      </c>
      <c r="AE31" s="12">
        <f t="shared" si="6"/>
        <v>82.00290538052259</v>
      </c>
      <c r="AF31" s="12">
        <f t="shared" si="26"/>
        <v>69.9080703203658</v>
      </c>
      <c r="AG31" s="12">
        <f t="shared" si="26"/>
        <v>69.91594418543836</v>
      </c>
      <c r="AH31" s="12">
        <f t="shared" si="26"/>
        <v>70.08093996093882</v>
      </c>
      <c r="AI31" s="12">
        <f t="shared" si="7"/>
        <v>79.60930158030173</v>
      </c>
      <c r="AJ31" s="12">
        <f t="shared" si="29"/>
        <v>2.3936038002208604</v>
      </c>
      <c r="AK31" s="12">
        <f t="shared" si="29"/>
        <v>1.3766193833200042</v>
      </c>
      <c r="AL31" s="12">
        <f t="shared" si="29"/>
        <v>4.849044439682294</v>
      </c>
      <c r="AM31" s="12">
        <f t="shared" si="29"/>
        <v>4.393462611655441</v>
      </c>
      <c r="AN31" s="12">
        <f t="shared" si="29"/>
        <v>0.4555818280268527</v>
      </c>
      <c r="AO31" s="12">
        <f t="shared" si="29"/>
        <v>11.645231547766011</v>
      </c>
      <c r="AP31" s="12">
        <f t="shared" si="29"/>
        <v>0.12619924870909385</v>
      </c>
      <c r="AQ31" s="12">
        <f t="shared" si="29"/>
        <v>100</v>
      </c>
      <c r="AR31" s="12"/>
      <c r="AS31" s="12">
        <f t="shared" si="16"/>
        <v>66.7006051871842</v>
      </c>
      <c r="AT31" s="12">
        <f t="shared" si="27"/>
        <v>42.73182738131097</v>
      </c>
      <c r="AU31" s="12">
        <f t="shared" si="28"/>
        <v>42.79291238164969</v>
      </c>
      <c r="AV31" s="12">
        <f t="shared" si="28"/>
        <v>43.057092602852904</v>
      </c>
      <c r="AW31" s="12">
        <f t="shared" si="17"/>
        <v>57.61215767707068</v>
      </c>
      <c r="AX31" s="12">
        <f t="shared" si="30"/>
        <v>9.088447510113513</v>
      </c>
      <c r="AY31" s="12">
        <f t="shared" si="30"/>
        <v>5.241878455523878</v>
      </c>
      <c r="AZ31" s="12">
        <f t="shared" si="30"/>
        <v>11.19447542544747</v>
      </c>
      <c r="BA31" s="12">
        <f t="shared" si="30"/>
        <v>6.739757887425476</v>
      </c>
      <c r="BB31" s="12">
        <f t="shared" si="30"/>
        <v>4.454717538021994</v>
      </c>
      <c r="BC31" s="12">
        <f t="shared" si="30"/>
        <v>15.209941304569092</v>
      </c>
      <c r="BD31" s="12">
        <f t="shared" si="30"/>
        <v>1.6530996272753673</v>
      </c>
      <c r="BE31" s="12">
        <f t="shared" si="30"/>
        <v>100</v>
      </c>
    </row>
    <row r="32" spans="1:57" ht="12">
      <c r="A32" s="9">
        <v>2013</v>
      </c>
      <c r="B32" s="10">
        <v>3596621183</v>
      </c>
      <c r="C32" s="10">
        <v>2965354892</v>
      </c>
      <c r="D32" s="10">
        <v>2966657007</v>
      </c>
      <c r="E32" s="10">
        <v>2971632374</v>
      </c>
      <c r="F32" s="10">
        <v>3496301015</v>
      </c>
      <c r="G32" s="11">
        <f t="shared" si="0"/>
        <v>100320168</v>
      </c>
      <c r="H32" s="10">
        <v>55856961</v>
      </c>
      <c r="I32" s="10">
        <v>141704108</v>
      </c>
      <c r="J32" s="10">
        <v>119238147</v>
      </c>
      <c r="K32" s="11">
        <f t="shared" si="31"/>
        <v>22465961</v>
      </c>
      <c r="L32" s="10">
        <v>522870343</v>
      </c>
      <c r="M32" s="10">
        <v>5989965</v>
      </c>
      <c r="N32" s="11">
        <f t="shared" si="2"/>
        <v>4323042560</v>
      </c>
      <c r="O32" s="11"/>
      <c r="P32" s="10">
        <v>3704291713</v>
      </c>
      <c r="Q32" s="10">
        <v>2385429133</v>
      </c>
      <c r="R32" s="10">
        <v>2390472186</v>
      </c>
      <c r="S32" s="10">
        <v>2403074015</v>
      </c>
      <c r="T32" s="10">
        <v>3157228925</v>
      </c>
      <c r="U32" s="11">
        <f t="shared" si="3"/>
        <v>547062788</v>
      </c>
      <c r="V32" s="10">
        <v>335390180</v>
      </c>
      <c r="W32" s="10">
        <v>713686385</v>
      </c>
      <c r="X32" s="10">
        <v>439857411</v>
      </c>
      <c r="Y32" s="11">
        <f t="shared" si="32"/>
        <v>273828974</v>
      </c>
      <c r="Z32" s="10">
        <v>821043045</v>
      </c>
      <c r="AA32" s="10">
        <v>95844800</v>
      </c>
      <c r="AB32" s="11">
        <f t="shared" si="5"/>
        <v>5670256123</v>
      </c>
      <c r="AC32" s="5"/>
      <c r="AD32" s="9">
        <v>2013</v>
      </c>
      <c r="AE32" s="12">
        <f t="shared" si="6"/>
        <v>83.19652497244904</v>
      </c>
      <c r="AF32" s="12">
        <f t="shared" si="26"/>
        <v>68.59416373638477</v>
      </c>
      <c r="AG32" s="12">
        <f t="shared" si="26"/>
        <v>68.6242840736687</v>
      </c>
      <c r="AH32" s="12">
        <f t="shared" si="26"/>
        <v>68.7393735489849</v>
      </c>
      <c r="AI32" s="12">
        <f t="shared" si="7"/>
        <v>80.87593324549643</v>
      </c>
      <c r="AJ32" s="12">
        <f t="shared" si="29"/>
        <v>2.3205917269526024</v>
      </c>
      <c r="AK32" s="12">
        <f t="shared" si="29"/>
        <v>1.292075204552231</v>
      </c>
      <c r="AL32" s="12">
        <f t="shared" si="29"/>
        <v>3.2778790870844445</v>
      </c>
      <c r="AM32" s="12">
        <f t="shared" si="29"/>
        <v>2.7581997018322206</v>
      </c>
      <c r="AN32" s="12">
        <f t="shared" si="29"/>
        <v>0.5196793852522238</v>
      </c>
      <c r="AO32" s="12">
        <f t="shared" si="29"/>
        <v>12.09496172529007</v>
      </c>
      <c r="AP32" s="12">
        <f t="shared" si="29"/>
        <v>0.1385590106242211</v>
      </c>
      <c r="AQ32" s="12">
        <f t="shared" si="29"/>
        <v>100</v>
      </c>
      <c r="AR32" s="12"/>
      <c r="AS32" s="12">
        <f t="shared" si="16"/>
        <v>65.32847251774838</v>
      </c>
      <c r="AT32" s="12">
        <f t="shared" si="27"/>
        <v>42.069160215251884</v>
      </c>
      <c r="AU32" s="12">
        <f t="shared" si="28"/>
        <v>42.1580989314334</v>
      </c>
      <c r="AV32" s="12">
        <f t="shared" si="28"/>
        <v>42.380343372013144</v>
      </c>
      <c r="AW32" s="12">
        <f t="shared" si="17"/>
        <v>55.68053464451944</v>
      </c>
      <c r="AX32" s="12">
        <f t="shared" si="30"/>
        <v>9.64793787322894</v>
      </c>
      <c r="AY32" s="12">
        <f t="shared" si="30"/>
        <v>5.914903537418216</v>
      </c>
      <c r="AZ32" s="12">
        <f t="shared" si="30"/>
        <v>12.586492911759429</v>
      </c>
      <c r="BA32" s="12">
        <f t="shared" si="30"/>
        <v>7.7572758876945</v>
      </c>
      <c r="BB32" s="12">
        <f t="shared" si="30"/>
        <v>4.829217024064929</v>
      </c>
      <c r="BC32" s="12">
        <f t="shared" si="30"/>
        <v>14.47982290728704</v>
      </c>
      <c r="BD32" s="12">
        <f t="shared" si="30"/>
        <v>1.690308125786931</v>
      </c>
      <c r="BE32" s="12">
        <f t="shared" si="30"/>
        <v>100</v>
      </c>
    </row>
    <row r="33" spans="1:57" ht="12">
      <c r="A33" s="9">
        <v>2014</v>
      </c>
      <c r="B33" s="10">
        <v>3753612500</v>
      </c>
      <c r="C33" s="10">
        <v>3117094669</v>
      </c>
      <c r="D33" s="10">
        <v>3118737962</v>
      </c>
      <c r="E33" s="10">
        <v>3127818841</v>
      </c>
      <c r="F33" s="10">
        <v>3644807707</v>
      </c>
      <c r="G33" s="11">
        <f t="shared" si="0"/>
        <v>108804793</v>
      </c>
      <c r="H33" s="10">
        <v>52067323</v>
      </c>
      <c r="I33" s="10">
        <v>184213539</v>
      </c>
      <c r="J33" s="10">
        <v>157878453</v>
      </c>
      <c r="K33" s="11">
        <f t="shared" si="31"/>
        <v>26335086</v>
      </c>
      <c r="L33" s="10">
        <v>651573384</v>
      </c>
      <c r="M33" s="10">
        <v>11821837</v>
      </c>
      <c r="N33" s="11">
        <f>B33+H33+I33+L33+M33</f>
        <v>4653288583</v>
      </c>
      <c r="O33" s="11"/>
      <c r="P33" s="10">
        <v>3811846915</v>
      </c>
      <c r="Q33" s="10">
        <v>2461295764</v>
      </c>
      <c r="R33" s="10">
        <v>2467300783</v>
      </c>
      <c r="S33" s="10">
        <v>2479263842</v>
      </c>
      <c r="T33" s="10">
        <v>3306121420</v>
      </c>
      <c r="U33" s="11">
        <f t="shared" si="3"/>
        <v>505725495</v>
      </c>
      <c r="V33" s="10">
        <v>316649927</v>
      </c>
      <c r="W33" s="10">
        <v>691007512</v>
      </c>
      <c r="X33" s="10">
        <v>437940233</v>
      </c>
      <c r="Y33" s="11">
        <f t="shared" si="32"/>
        <v>253067279</v>
      </c>
      <c r="Z33" s="10">
        <v>872001715</v>
      </c>
      <c r="AA33" s="10">
        <v>96220285</v>
      </c>
      <c r="AB33" s="11">
        <f>P33+V33+W33+Z33+AA33</f>
        <v>5787726354</v>
      </c>
      <c r="AC33" s="5"/>
      <c r="AD33" s="9">
        <v>2014</v>
      </c>
      <c r="AE33" s="12">
        <f t="shared" si="6"/>
        <v>80.66580082123396</v>
      </c>
      <c r="AF33" s="12">
        <f t="shared" si="26"/>
        <v>66.98691932384715</v>
      </c>
      <c r="AG33" s="12">
        <f t="shared" si="26"/>
        <v>67.02223398294659</v>
      </c>
      <c r="AH33" s="12">
        <f t="shared" si="26"/>
        <v>67.21738368918179</v>
      </c>
      <c r="AI33" s="12">
        <f t="shared" si="7"/>
        <v>78.32756645086845</v>
      </c>
      <c r="AJ33" s="12">
        <f t="shared" si="29"/>
        <v>2.3382343703655053</v>
      </c>
      <c r="AK33" s="12">
        <f t="shared" si="29"/>
        <v>1.118936039991569</v>
      </c>
      <c r="AL33" s="12">
        <f t="shared" si="29"/>
        <v>3.9587817457312426</v>
      </c>
      <c r="AM33" s="12">
        <f t="shared" si="29"/>
        <v>3.392836059572624</v>
      </c>
      <c r="AN33" s="12">
        <f t="shared" si="29"/>
        <v>0.5659456861586184</v>
      </c>
      <c r="AO33" s="12">
        <f t="shared" si="29"/>
        <v>14.002428011458665</v>
      </c>
      <c r="AP33" s="12">
        <f t="shared" si="29"/>
        <v>0.25405338158456525</v>
      </c>
      <c r="AQ33" s="12">
        <f t="shared" si="29"/>
        <v>100</v>
      </c>
      <c r="AR33" s="12"/>
      <c r="AS33" s="12">
        <f t="shared" si="16"/>
        <v>65.86086974145842</v>
      </c>
      <c r="AT33" s="12">
        <f t="shared" si="27"/>
        <v>42.52612534625026</v>
      </c>
      <c r="AU33" s="12">
        <f t="shared" si="28"/>
        <v>42.62987971597525</v>
      </c>
      <c r="AV33" s="12">
        <f t="shared" si="28"/>
        <v>42.8365767549901</v>
      </c>
      <c r="AW33" s="12">
        <f t="shared" si="17"/>
        <v>57.122973993320905</v>
      </c>
      <c r="AX33" s="12">
        <f t="shared" si="30"/>
        <v>8.737895748137507</v>
      </c>
      <c r="AY33" s="12">
        <f t="shared" si="30"/>
        <v>5.471059058988814</v>
      </c>
      <c r="AZ33" s="12">
        <f t="shared" si="30"/>
        <v>11.93918768330214</v>
      </c>
      <c r="BA33" s="12">
        <f t="shared" si="30"/>
        <v>7.56670592584827</v>
      </c>
      <c r="BB33" s="12">
        <f t="shared" si="30"/>
        <v>4.37248175745387</v>
      </c>
      <c r="BC33" s="12">
        <f t="shared" si="30"/>
        <v>15.06639501705785</v>
      </c>
      <c r="BD33" s="12">
        <f t="shared" si="30"/>
        <v>1.6624884991927869</v>
      </c>
      <c r="BE33" s="12">
        <f t="shared" si="30"/>
        <v>100</v>
      </c>
    </row>
    <row r="34" spans="1:57" ht="12">
      <c r="A34" s="9">
        <v>2015</v>
      </c>
      <c r="B34" s="10">
        <v>4115692658</v>
      </c>
      <c r="C34" s="10">
        <v>3331294182</v>
      </c>
      <c r="D34" s="10">
        <v>3331799449</v>
      </c>
      <c r="E34" s="10">
        <v>3341528821</v>
      </c>
      <c r="F34" s="10">
        <v>4016856114</v>
      </c>
      <c r="G34" s="11">
        <f t="shared" si="0"/>
        <v>98836544</v>
      </c>
      <c r="H34" s="10">
        <v>65836963</v>
      </c>
      <c r="I34" s="10">
        <v>228817497</v>
      </c>
      <c r="J34" s="10">
        <v>205024441</v>
      </c>
      <c r="K34" s="11">
        <f t="shared" si="31"/>
        <v>23793056</v>
      </c>
      <c r="L34" s="10">
        <v>603653282</v>
      </c>
      <c r="M34" s="10">
        <v>9829225</v>
      </c>
      <c r="N34" s="11">
        <f>B34+H34+I34+L34+M34</f>
        <v>5023829625</v>
      </c>
      <c r="O34" s="11"/>
      <c r="P34" s="10">
        <v>4022561910</v>
      </c>
      <c r="Q34" s="10">
        <v>2573836428</v>
      </c>
      <c r="R34" s="10">
        <v>2579363125</v>
      </c>
      <c r="S34" s="10">
        <v>2590235687</v>
      </c>
      <c r="T34" s="10">
        <v>3517420476</v>
      </c>
      <c r="U34" s="11">
        <f t="shared" si="3"/>
        <v>505141434</v>
      </c>
      <c r="V34" s="10">
        <v>309712070</v>
      </c>
      <c r="W34" s="10">
        <v>928993918</v>
      </c>
      <c r="X34" s="10">
        <v>678627462</v>
      </c>
      <c r="Y34" s="11">
        <f t="shared" si="32"/>
        <v>250366456</v>
      </c>
      <c r="Z34" s="10">
        <v>915256177</v>
      </c>
      <c r="AA34" s="10">
        <v>165958281</v>
      </c>
      <c r="AB34" s="11">
        <f>P34+V34+W34+Z34+AA34</f>
        <v>6342482356</v>
      </c>
      <c r="AC34" s="5"/>
      <c r="AD34" s="9">
        <v>2015</v>
      </c>
      <c r="AE34" s="12">
        <f t="shared" si="6"/>
        <v>81.9234123211334</v>
      </c>
      <c r="AF34" s="12">
        <f t="shared" si="26"/>
        <v>66.3098558403043</v>
      </c>
      <c r="AG34" s="12">
        <f t="shared" si="26"/>
        <v>66.31991324745611</v>
      </c>
      <c r="AH34" s="12">
        <f t="shared" si="26"/>
        <v>66.5135776972134</v>
      </c>
      <c r="AI34" s="12">
        <f t="shared" si="7"/>
        <v>79.95605770567906</v>
      </c>
      <c r="AJ34" s="12">
        <f t="shared" si="29"/>
        <v>1.9673546154543409</v>
      </c>
      <c r="AK34" s="12">
        <f t="shared" si="29"/>
        <v>1.310493546046558</v>
      </c>
      <c r="AL34" s="12">
        <f t="shared" si="29"/>
        <v>4.5546428537572075</v>
      </c>
      <c r="AM34" s="12">
        <f t="shared" si="29"/>
        <v>4.08103889470575</v>
      </c>
      <c r="AN34" s="12">
        <f t="shared" si="29"/>
        <v>0.4736039590514577</v>
      </c>
      <c r="AO34" s="12">
        <f t="shared" si="29"/>
        <v>12.015799241997582</v>
      </c>
      <c r="AP34" s="12">
        <f t="shared" si="29"/>
        <v>0.1956520370652498</v>
      </c>
      <c r="AQ34" s="12">
        <f t="shared" si="29"/>
        <v>100</v>
      </c>
      <c r="AR34" s="12"/>
      <c r="AS34" s="12">
        <f t="shared" si="16"/>
        <v>63.422516362140904</v>
      </c>
      <c r="AT34" s="12">
        <f t="shared" si="27"/>
        <v>40.580900088198845</v>
      </c>
      <c r="AU34" s="12">
        <f t="shared" si="28"/>
        <v>40.668037847356686</v>
      </c>
      <c r="AV34" s="12">
        <f t="shared" si="28"/>
        <v>40.839462242250185</v>
      </c>
      <c r="AW34" s="12">
        <f t="shared" si="17"/>
        <v>55.458104233786536</v>
      </c>
      <c r="AX34" s="12">
        <f t="shared" si="30"/>
        <v>7.96441212835437</v>
      </c>
      <c r="AY34" s="12">
        <f t="shared" si="30"/>
        <v>4.8831364853070784</v>
      </c>
      <c r="AZ34" s="12">
        <f t="shared" si="30"/>
        <v>14.647165981016409</v>
      </c>
      <c r="BA34" s="12">
        <f t="shared" si="30"/>
        <v>10.69971383299186</v>
      </c>
      <c r="BB34" s="12">
        <f t="shared" si="30"/>
        <v>3.947452148024549</v>
      </c>
      <c r="BC34" s="12">
        <f t="shared" si="30"/>
        <v>14.43056717586555</v>
      </c>
      <c r="BD34" s="12">
        <f t="shared" si="30"/>
        <v>2.6166139956700576</v>
      </c>
      <c r="BE34" s="12">
        <f t="shared" si="30"/>
        <v>100</v>
      </c>
    </row>
    <row r="35" spans="1:57" ht="12">
      <c r="A35" s="9">
        <v>2016</v>
      </c>
      <c r="B35" s="10"/>
      <c r="C35" s="10"/>
      <c r="D35" s="10"/>
      <c r="E35" s="10"/>
      <c r="F35" s="10"/>
      <c r="G35" s="11">
        <f>B35-F35</f>
        <v>0</v>
      </c>
      <c r="H35" s="10"/>
      <c r="I35" s="10"/>
      <c r="J35" s="10"/>
      <c r="K35" s="11">
        <f t="shared" si="31"/>
        <v>0</v>
      </c>
      <c r="L35" s="10"/>
      <c r="M35" s="10"/>
      <c r="N35" s="11">
        <f>B35+H35+I35+L35+M35</f>
        <v>0</v>
      </c>
      <c r="O35" s="11"/>
      <c r="P35" s="10"/>
      <c r="Q35" s="10"/>
      <c r="R35" s="10"/>
      <c r="S35" s="10"/>
      <c r="T35" s="10"/>
      <c r="U35" s="11">
        <f>P35-T35</f>
        <v>0</v>
      </c>
      <c r="V35" s="10"/>
      <c r="W35" s="10"/>
      <c r="X35" s="10"/>
      <c r="Y35" s="11">
        <f t="shared" si="32"/>
        <v>0</v>
      </c>
      <c r="Z35" s="10"/>
      <c r="AA35" s="10"/>
      <c r="AB35" s="11">
        <f>P35+V35+W35+Z35+AA35</f>
        <v>0</v>
      </c>
      <c r="AC35" s="5"/>
      <c r="AD35" s="9">
        <v>2016</v>
      </c>
      <c r="AE35" s="12" t="e">
        <f>B35*100/$N35</f>
        <v>#DIV/0!</v>
      </c>
      <c r="AF35" s="12" t="e">
        <f t="shared" si="26"/>
        <v>#DIV/0!</v>
      </c>
      <c r="AG35" s="12" t="e">
        <f t="shared" si="26"/>
        <v>#DIV/0!</v>
      </c>
      <c r="AH35" s="12" t="e">
        <f t="shared" si="26"/>
        <v>#DIV/0!</v>
      </c>
      <c r="AI35" s="12" t="e">
        <f t="shared" si="7"/>
        <v>#DIV/0!</v>
      </c>
      <c r="AJ35" s="12" t="e">
        <f t="shared" si="29"/>
        <v>#DIV/0!</v>
      </c>
      <c r="AK35" s="12" t="e">
        <f t="shared" si="29"/>
        <v>#DIV/0!</v>
      </c>
      <c r="AL35" s="12" t="e">
        <f t="shared" si="29"/>
        <v>#DIV/0!</v>
      </c>
      <c r="AM35" s="12" t="e">
        <f t="shared" si="29"/>
        <v>#DIV/0!</v>
      </c>
      <c r="AN35" s="12" t="e">
        <f t="shared" si="29"/>
        <v>#DIV/0!</v>
      </c>
      <c r="AO35" s="12" t="e">
        <f t="shared" si="29"/>
        <v>#DIV/0!</v>
      </c>
      <c r="AP35" s="12" t="e">
        <f t="shared" si="29"/>
        <v>#DIV/0!</v>
      </c>
      <c r="AQ35" s="12" t="e">
        <f t="shared" si="29"/>
        <v>#DIV/0!</v>
      </c>
      <c r="AR35" s="12"/>
      <c r="AS35" s="12" t="e">
        <f>P35*100/$AB35</f>
        <v>#DIV/0!</v>
      </c>
      <c r="AT35" s="12" t="e">
        <f t="shared" si="27"/>
        <v>#DIV/0!</v>
      </c>
      <c r="AU35" s="12" t="e">
        <f t="shared" si="28"/>
        <v>#DIV/0!</v>
      </c>
      <c r="AV35" s="12" t="e">
        <f t="shared" si="28"/>
        <v>#DIV/0!</v>
      </c>
      <c r="AW35" s="12" t="e">
        <f t="shared" si="17"/>
        <v>#DIV/0!</v>
      </c>
      <c r="AX35" s="12" t="e">
        <f t="shared" si="30"/>
        <v>#DIV/0!</v>
      </c>
      <c r="AY35" s="12" t="e">
        <f t="shared" si="30"/>
        <v>#DIV/0!</v>
      </c>
      <c r="AZ35" s="12" t="e">
        <f t="shared" si="30"/>
        <v>#DIV/0!</v>
      </c>
      <c r="BA35" s="12" t="e">
        <f t="shared" si="30"/>
        <v>#DIV/0!</v>
      </c>
      <c r="BB35" s="12" t="e">
        <f t="shared" si="30"/>
        <v>#DIV/0!</v>
      </c>
      <c r="BC35" s="12" t="e">
        <f t="shared" si="30"/>
        <v>#DIV/0!</v>
      </c>
      <c r="BD35" s="12" t="e">
        <f t="shared" si="30"/>
        <v>#DIV/0!</v>
      </c>
      <c r="BE35" s="12" t="e">
        <f t="shared" si="30"/>
        <v>#DIV/0!</v>
      </c>
    </row>
    <row r="36" spans="1:57" ht="12">
      <c r="A36" s="9">
        <v>2017</v>
      </c>
      <c r="B36" s="10"/>
      <c r="C36" s="10"/>
      <c r="D36" s="10"/>
      <c r="E36" s="10"/>
      <c r="F36" s="10"/>
      <c r="G36" s="11">
        <f>B36-F36</f>
        <v>0</v>
      </c>
      <c r="H36" s="10"/>
      <c r="I36" s="10"/>
      <c r="J36" s="10"/>
      <c r="K36" s="11">
        <f t="shared" si="31"/>
        <v>0</v>
      </c>
      <c r="L36" s="10"/>
      <c r="M36" s="10"/>
      <c r="N36" s="11">
        <f>B36+H36+I36+L36+M36</f>
        <v>0</v>
      </c>
      <c r="O36" s="11"/>
      <c r="P36" s="10"/>
      <c r="Q36" s="10"/>
      <c r="R36" s="10"/>
      <c r="S36" s="10"/>
      <c r="T36" s="10"/>
      <c r="U36" s="11">
        <f>P36-T36</f>
        <v>0</v>
      </c>
      <c r="V36" s="10"/>
      <c r="W36" s="10"/>
      <c r="X36" s="10"/>
      <c r="Y36" s="11">
        <f t="shared" si="32"/>
        <v>0</v>
      </c>
      <c r="Z36" s="10"/>
      <c r="AA36" s="10"/>
      <c r="AB36" s="11">
        <f>P36+V36+W36+Z36+AA36</f>
        <v>0</v>
      </c>
      <c r="AC36" s="5"/>
      <c r="AD36" s="9">
        <v>2017</v>
      </c>
      <c r="AE36" s="12" t="e">
        <f>B36*100/$N36</f>
        <v>#DIV/0!</v>
      </c>
      <c r="AF36" s="12" t="e">
        <f>C36*100/$N36</f>
        <v>#DIV/0!</v>
      </c>
      <c r="AG36" s="12" t="e">
        <f>D36*100/$N36</f>
        <v>#DIV/0!</v>
      </c>
      <c r="AH36" s="12" t="e">
        <f>E36*100/$N36</f>
        <v>#DIV/0!</v>
      </c>
      <c r="AI36" s="12" t="e">
        <f>F36*100/$N36</f>
        <v>#DIV/0!</v>
      </c>
      <c r="AJ36" s="12" t="e">
        <f t="shared" si="29"/>
        <v>#DIV/0!</v>
      </c>
      <c r="AK36" s="12" t="e">
        <f t="shared" si="29"/>
        <v>#DIV/0!</v>
      </c>
      <c r="AL36" s="12" t="e">
        <f t="shared" si="29"/>
        <v>#DIV/0!</v>
      </c>
      <c r="AM36" s="12" t="e">
        <f t="shared" si="29"/>
        <v>#DIV/0!</v>
      </c>
      <c r="AN36" s="12" t="e">
        <f t="shared" si="29"/>
        <v>#DIV/0!</v>
      </c>
      <c r="AO36" s="12" t="e">
        <f t="shared" si="29"/>
        <v>#DIV/0!</v>
      </c>
      <c r="AP36" s="12" t="e">
        <f t="shared" si="29"/>
        <v>#DIV/0!</v>
      </c>
      <c r="AQ36" s="12" t="e">
        <f t="shared" si="29"/>
        <v>#DIV/0!</v>
      </c>
      <c r="AR36" s="12"/>
      <c r="AS36" s="12" t="e">
        <f>P36*100/$AB36</f>
        <v>#DIV/0!</v>
      </c>
      <c r="AT36" s="12" t="e">
        <f t="shared" si="27"/>
        <v>#DIV/0!</v>
      </c>
      <c r="AU36" s="12" t="e">
        <f aca="true" t="shared" si="33" ref="AU36:BE36">R36*100/$AB36</f>
        <v>#DIV/0!</v>
      </c>
      <c r="AV36" s="12" t="e">
        <f t="shared" si="33"/>
        <v>#DIV/0!</v>
      </c>
      <c r="AW36" s="12" t="e">
        <f t="shared" si="33"/>
        <v>#DIV/0!</v>
      </c>
      <c r="AX36" s="12" t="e">
        <f t="shared" si="33"/>
        <v>#DIV/0!</v>
      </c>
      <c r="AY36" s="12" t="e">
        <f t="shared" si="33"/>
        <v>#DIV/0!</v>
      </c>
      <c r="AZ36" s="12" t="e">
        <f t="shared" si="33"/>
        <v>#DIV/0!</v>
      </c>
      <c r="BA36" s="12" t="e">
        <f t="shared" si="33"/>
        <v>#DIV/0!</v>
      </c>
      <c r="BB36" s="12" t="e">
        <f t="shared" si="33"/>
        <v>#DIV/0!</v>
      </c>
      <c r="BC36" s="12" t="e">
        <f t="shared" si="33"/>
        <v>#DIV/0!</v>
      </c>
      <c r="BD36" s="12" t="e">
        <f t="shared" si="33"/>
        <v>#DIV/0!</v>
      </c>
      <c r="BE36" s="12" t="e">
        <f t="shared" si="33"/>
        <v>#DIV/0!</v>
      </c>
    </row>
    <row r="37" spans="1:57" ht="12.75" thickBot="1">
      <c r="A37" s="13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5"/>
      <c r="AD37" s="13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</row>
    <row r="38" spans="1:29" ht="12">
      <c r="A38" s="1" t="s">
        <v>24</v>
      </c>
      <c r="AC38" s="5"/>
    </row>
    <row r="39" ht="12">
      <c r="A39" s="1" t="s">
        <v>25</v>
      </c>
    </row>
    <row r="40" ht="12">
      <c r="A40" s="1" t="s">
        <v>26</v>
      </c>
    </row>
    <row r="41" ht="12">
      <c r="A41" s="1" t="s">
        <v>27</v>
      </c>
    </row>
    <row r="42" ht="12">
      <c r="A42" s="1" t="s">
        <v>28</v>
      </c>
    </row>
    <row r="43" ht="12">
      <c r="A43" s="1" t="s">
        <v>29</v>
      </c>
    </row>
    <row r="44" ht="12">
      <c r="A44" s="1" t="s">
        <v>30</v>
      </c>
    </row>
    <row r="45" ht="12">
      <c r="A45" s="1" t="s">
        <v>31</v>
      </c>
    </row>
    <row r="46" ht="12">
      <c r="A46" s="1" t="s">
        <v>32</v>
      </c>
    </row>
    <row r="47" ht="12">
      <c r="A47" s="1" t="s">
        <v>33</v>
      </c>
    </row>
    <row r="48" ht="12">
      <c r="A48" s="1" t="s">
        <v>34</v>
      </c>
    </row>
    <row r="49" ht="12">
      <c r="A49" s="1" t="s">
        <v>35</v>
      </c>
    </row>
    <row r="50" ht="12">
      <c r="A50" s="1" t="s">
        <v>36</v>
      </c>
    </row>
    <row r="51" ht="12">
      <c r="A51" s="1" t="s">
        <v>37</v>
      </c>
    </row>
    <row r="52" ht="12">
      <c r="A52" s="1" t="s">
        <v>38</v>
      </c>
    </row>
    <row r="53" ht="12">
      <c r="A53" s="1" t="s">
        <v>39</v>
      </c>
    </row>
    <row r="54" ht="12">
      <c r="A54" s="1" t="s">
        <v>40</v>
      </c>
    </row>
    <row r="55" ht="12">
      <c r="A55" s="1" t="s">
        <v>41</v>
      </c>
    </row>
    <row r="56" ht="12">
      <c r="A56" s="1" t="s">
        <v>42</v>
      </c>
    </row>
    <row r="57" spans="1:7" ht="12">
      <c r="A57" s="1" t="s">
        <v>63</v>
      </c>
      <c r="F57" s="11"/>
      <c r="G57" s="11"/>
    </row>
    <row r="58" spans="1:30" ht="12">
      <c r="A58" s="14" t="s">
        <v>81</v>
      </c>
      <c r="AD58" s="9"/>
    </row>
    <row r="59" spans="1:30" ht="12">
      <c r="A59" s="14" t="s">
        <v>84</v>
      </c>
      <c r="AD59" s="9"/>
    </row>
    <row r="60" ht="12">
      <c r="A60" s="14" t="s">
        <v>87</v>
      </c>
    </row>
    <row r="61" ht="12">
      <c r="A61" s="14" t="s">
        <v>91</v>
      </c>
    </row>
    <row r="62" ht="12">
      <c r="AD62" s="9"/>
    </row>
    <row r="63" spans="1:72" ht="12">
      <c r="A63" s="2" t="s">
        <v>89</v>
      </c>
      <c r="BT63" s="1" t="s">
        <v>44</v>
      </c>
    </row>
    <row r="64" spans="14:72" ht="12">
      <c r="N64" s="20"/>
      <c r="BT64" s="1" t="s">
        <v>40</v>
      </c>
    </row>
    <row r="65" spans="14:72" ht="12">
      <c r="N65" s="20"/>
      <c r="BT65" s="1" t="s">
        <v>45</v>
      </c>
    </row>
    <row r="66" spans="14:72" ht="12">
      <c r="N66" s="20"/>
      <c r="BT66" s="1" t="s">
        <v>46</v>
      </c>
    </row>
    <row r="67" spans="14:74" ht="12">
      <c r="N67" s="20"/>
      <c r="BT67" s="1" t="s">
        <v>47</v>
      </c>
      <c r="BV67" s="11">
        <v>86998550</v>
      </c>
    </row>
    <row r="68" spans="14:74" ht="12">
      <c r="N68" s="20"/>
      <c r="BT68" s="1" t="s">
        <v>48</v>
      </c>
      <c r="BV68" s="11">
        <v>13497292</v>
      </c>
    </row>
    <row r="69" spans="14:74" ht="12">
      <c r="N69" s="20"/>
      <c r="BT69" s="1" t="s">
        <v>49</v>
      </c>
      <c r="BV69" s="11">
        <v>60717345</v>
      </c>
    </row>
    <row r="70" spans="14:74" ht="12">
      <c r="N70" s="20"/>
      <c r="BT70" s="1" t="s">
        <v>50</v>
      </c>
      <c r="BV70" s="11">
        <v>104341900</v>
      </c>
    </row>
    <row r="71" spans="14:74" ht="12">
      <c r="N71" s="20"/>
      <c r="BT71" s="1" t="s">
        <v>51</v>
      </c>
      <c r="BV71" s="11">
        <v>44279007</v>
      </c>
    </row>
    <row r="72" spans="14:74" ht="12">
      <c r="N72" s="20"/>
      <c r="BT72" s="1" t="s">
        <v>52</v>
      </c>
      <c r="BV72" s="11">
        <v>27333580</v>
      </c>
    </row>
    <row r="73" spans="14:74" ht="12">
      <c r="N73" s="20"/>
      <c r="BT73" s="1" t="s">
        <v>53</v>
      </c>
      <c r="BV73" s="11">
        <v>23622006</v>
      </c>
    </row>
    <row r="74" spans="14:74" ht="12">
      <c r="N74" s="20"/>
      <c r="BT74" s="1" t="s">
        <v>54</v>
      </c>
      <c r="BV74" s="11">
        <v>54215928</v>
      </c>
    </row>
    <row r="75" ht="12">
      <c r="N75" s="20"/>
    </row>
    <row r="76" ht="12">
      <c r="N76" s="20"/>
    </row>
    <row r="77" ht="12">
      <c r="N77" s="20"/>
    </row>
    <row r="78" ht="12">
      <c r="N78" s="20"/>
    </row>
    <row r="79" ht="12">
      <c r="N79" s="20"/>
    </row>
    <row r="80" ht="12">
      <c r="N80" s="20"/>
    </row>
    <row r="81" ht="12">
      <c r="N81" s="20"/>
    </row>
    <row r="82" ht="12">
      <c r="N82" s="20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V74"/>
  <sheetViews>
    <sheetView zoomScalePageLayoutView="0" workbookViewId="0" topLeftCell="A1">
      <pane xSplit="1" ySplit="13" topLeftCell="B41" activePane="bottomRight" state="frozen"/>
      <selection pane="topLeft" activeCell="E32" sqref="E32"/>
      <selection pane="topRight" activeCell="E32" sqref="E32"/>
      <selection pane="bottomLeft" activeCell="E32" sqref="E32"/>
      <selection pane="bottomRight" activeCell="A61" sqref="A61"/>
    </sheetView>
  </sheetViews>
  <sheetFormatPr defaultColWidth="9.625" defaultRowHeight="12.75"/>
  <cols>
    <col min="1" max="1" width="7.625" style="2" customWidth="1"/>
    <col min="2" max="13" width="12.625" style="2" customWidth="1"/>
    <col min="14" max="14" width="14.625" style="2" customWidth="1"/>
    <col min="15" max="15" width="0.6171875" style="2" customWidth="1"/>
    <col min="16" max="27" width="12.625" style="2" customWidth="1"/>
    <col min="28" max="28" width="14.625" style="2" customWidth="1"/>
    <col min="29" max="29" width="9.625" style="2" customWidth="1"/>
    <col min="30" max="30" width="6.625" style="2" customWidth="1"/>
    <col min="31" max="43" width="12.625" style="2" customWidth="1"/>
    <col min="44" max="44" width="0.6171875" style="2" customWidth="1"/>
    <col min="45" max="57" width="12.625" style="2" customWidth="1"/>
    <col min="58" max="16384" width="9.625" style="2" customWidth="1"/>
  </cols>
  <sheetData>
    <row r="1" spans="1:30" ht="12">
      <c r="A1" s="1" t="s">
        <v>0</v>
      </c>
      <c r="AD1" s="1" t="s">
        <v>1</v>
      </c>
    </row>
    <row r="2" spans="1:30" ht="12">
      <c r="A2" s="1" t="s">
        <v>2</v>
      </c>
      <c r="AD2" s="1" t="s">
        <v>3</v>
      </c>
    </row>
    <row r="3" spans="1:30" ht="12">
      <c r="A3" s="1" t="s">
        <v>64</v>
      </c>
      <c r="AD3" s="3" t="str">
        <f>A3</f>
        <v>TERRITORIO: PROVINCIA DI PIACENZA.</v>
      </c>
    </row>
    <row r="4" spans="1:30" ht="12">
      <c r="A4" s="4" t="s">
        <v>88</v>
      </c>
      <c r="AC4" s="5"/>
      <c r="AD4" s="3" t="str">
        <f>A4</f>
        <v>PERIODO: 1995 - 2015.</v>
      </c>
    </row>
    <row r="5" spans="1:30" ht="12.75" thickBot="1">
      <c r="A5" s="1"/>
      <c r="AC5" s="5"/>
      <c r="AD5" s="3"/>
    </row>
    <row r="6" spans="1:57" ht="12.75" thickTop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5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2:48" ht="12">
      <c r="B7" s="1" t="s">
        <v>5</v>
      </c>
      <c r="C7" s="1"/>
      <c r="D7" s="1"/>
      <c r="E7" s="1"/>
      <c r="P7" s="1" t="s">
        <v>6</v>
      </c>
      <c r="Q7" s="1"/>
      <c r="R7" s="1"/>
      <c r="S7" s="1"/>
      <c r="AC7" s="5"/>
      <c r="AE7" s="1" t="s">
        <v>5</v>
      </c>
      <c r="AF7" s="1"/>
      <c r="AG7" s="1"/>
      <c r="AH7" s="1"/>
      <c r="AS7" s="1" t="s">
        <v>6</v>
      </c>
      <c r="AT7" s="1"/>
      <c r="AU7" s="1"/>
      <c r="AV7" s="1"/>
    </row>
    <row r="8" spans="2:57" ht="12"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9"/>
      <c r="O8" s="1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9"/>
      <c r="AC8" s="5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9"/>
      <c r="AR8" s="1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9"/>
    </row>
    <row r="9" spans="3:54" ht="12">
      <c r="C9" s="1" t="s">
        <v>7</v>
      </c>
      <c r="D9" s="1" t="s">
        <v>7</v>
      </c>
      <c r="E9" s="1" t="s">
        <v>7</v>
      </c>
      <c r="F9" s="1" t="s">
        <v>7</v>
      </c>
      <c r="G9" s="1" t="s">
        <v>7</v>
      </c>
      <c r="J9" s="1" t="s">
        <v>7</v>
      </c>
      <c r="K9" s="1" t="s">
        <v>7</v>
      </c>
      <c r="Q9" s="1" t="s">
        <v>7</v>
      </c>
      <c r="R9" s="1" t="s">
        <v>7</v>
      </c>
      <c r="S9" s="1" t="s">
        <v>7</v>
      </c>
      <c r="T9" s="1" t="s">
        <v>7</v>
      </c>
      <c r="U9" s="1" t="s">
        <v>7</v>
      </c>
      <c r="X9" s="1" t="s">
        <v>7</v>
      </c>
      <c r="Y9" s="1" t="s">
        <v>7</v>
      </c>
      <c r="AC9" s="5"/>
      <c r="AF9" s="1" t="s">
        <v>7</v>
      </c>
      <c r="AG9" s="1" t="s">
        <v>7</v>
      </c>
      <c r="AH9" s="1" t="s">
        <v>7</v>
      </c>
      <c r="AI9" s="1" t="s">
        <v>7</v>
      </c>
      <c r="AJ9" s="1" t="s">
        <v>7</v>
      </c>
      <c r="AM9" s="1" t="s">
        <v>7</v>
      </c>
      <c r="AN9" s="1" t="s">
        <v>7</v>
      </c>
      <c r="AT9" s="1" t="s">
        <v>7</v>
      </c>
      <c r="AU9" s="1" t="s">
        <v>7</v>
      </c>
      <c r="AV9" s="1" t="s">
        <v>7</v>
      </c>
      <c r="AW9" s="1" t="s">
        <v>7</v>
      </c>
      <c r="AX9" s="1" t="s">
        <v>7</v>
      </c>
      <c r="BA9" s="1" t="s">
        <v>7</v>
      </c>
      <c r="BB9" s="1" t="s">
        <v>7</v>
      </c>
    </row>
    <row r="10" spans="3:56" ht="12">
      <c r="C10" s="1" t="s">
        <v>83</v>
      </c>
      <c r="D10" s="1" t="s">
        <v>83</v>
      </c>
      <c r="E10" s="1" t="s">
        <v>83</v>
      </c>
      <c r="F10" s="1" t="s">
        <v>8</v>
      </c>
      <c r="G10" s="1" t="s">
        <v>9</v>
      </c>
      <c r="J10" s="1" t="s">
        <v>10</v>
      </c>
      <c r="K10" s="1" t="s">
        <v>10</v>
      </c>
      <c r="M10" s="1" t="s">
        <v>11</v>
      </c>
      <c r="Q10" s="1" t="s">
        <v>83</v>
      </c>
      <c r="R10" s="1" t="s">
        <v>83</v>
      </c>
      <c r="S10" s="1" t="s">
        <v>83</v>
      </c>
      <c r="T10" s="1" t="s">
        <v>8</v>
      </c>
      <c r="U10" s="1" t="s">
        <v>9</v>
      </c>
      <c r="X10" s="1" t="s">
        <v>10</v>
      </c>
      <c r="Y10" s="1" t="s">
        <v>10</v>
      </c>
      <c r="AA10" s="1" t="s">
        <v>11</v>
      </c>
      <c r="AC10" s="5"/>
      <c r="AF10" s="1" t="s">
        <v>83</v>
      </c>
      <c r="AG10" s="1" t="s">
        <v>83</v>
      </c>
      <c r="AH10" s="1" t="s">
        <v>83</v>
      </c>
      <c r="AI10" s="1" t="s">
        <v>8</v>
      </c>
      <c r="AJ10" s="1" t="s">
        <v>9</v>
      </c>
      <c r="AM10" s="1" t="s">
        <v>10</v>
      </c>
      <c r="AN10" s="1" t="s">
        <v>10</v>
      </c>
      <c r="AP10" s="1" t="s">
        <v>11</v>
      </c>
      <c r="AT10" s="1" t="s">
        <v>83</v>
      </c>
      <c r="AU10" s="1" t="s">
        <v>83</v>
      </c>
      <c r="AV10" s="1" t="s">
        <v>83</v>
      </c>
      <c r="AW10" s="1" t="s">
        <v>8</v>
      </c>
      <c r="AX10" s="1" t="s">
        <v>9</v>
      </c>
      <c r="BA10" s="1" t="s">
        <v>10</v>
      </c>
      <c r="BB10" s="1" t="s">
        <v>10</v>
      </c>
      <c r="BD10" s="1" t="s">
        <v>11</v>
      </c>
    </row>
    <row r="11" spans="3:56" ht="12">
      <c r="C11" s="16">
        <v>17</v>
      </c>
      <c r="D11" s="16">
        <v>18</v>
      </c>
      <c r="E11" s="16">
        <v>19</v>
      </c>
      <c r="F11" s="16">
        <v>28</v>
      </c>
      <c r="G11" s="1" t="s">
        <v>12</v>
      </c>
      <c r="J11" s="1" t="s">
        <v>13</v>
      </c>
      <c r="K11" s="1" t="s">
        <v>58</v>
      </c>
      <c r="M11" s="1" t="s">
        <v>15</v>
      </c>
      <c r="Q11" s="16">
        <v>17</v>
      </c>
      <c r="R11" s="16">
        <v>18</v>
      </c>
      <c r="S11" s="16">
        <v>19</v>
      </c>
      <c r="T11" s="16">
        <v>28</v>
      </c>
      <c r="U11" s="1" t="s">
        <v>12</v>
      </c>
      <c r="X11" s="1" t="s">
        <v>13</v>
      </c>
      <c r="Y11" s="1" t="s">
        <v>58</v>
      </c>
      <c r="AA11" s="1" t="s">
        <v>15</v>
      </c>
      <c r="AC11" s="5"/>
      <c r="AF11" s="16">
        <v>17</v>
      </c>
      <c r="AG11" s="16">
        <v>18</v>
      </c>
      <c r="AH11" s="16">
        <v>19</v>
      </c>
      <c r="AI11" s="16">
        <v>28</v>
      </c>
      <c r="AJ11" s="1" t="s">
        <v>12</v>
      </c>
      <c r="AM11" s="1" t="s">
        <v>13</v>
      </c>
      <c r="AN11" s="1" t="s">
        <v>58</v>
      </c>
      <c r="AP11" s="1" t="s">
        <v>15</v>
      </c>
      <c r="AT11" s="16">
        <v>17</v>
      </c>
      <c r="AU11" s="16">
        <v>18</v>
      </c>
      <c r="AV11" s="16">
        <v>19</v>
      </c>
      <c r="AW11" s="16">
        <v>28</v>
      </c>
      <c r="AX11" s="1" t="s">
        <v>12</v>
      </c>
      <c r="BA11" s="1" t="s">
        <v>13</v>
      </c>
      <c r="BB11" s="1" t="s">
        <v>58</v>
      </c>
      <c r="BD11" s="1" t="s">
        <v>15</v>
      </c>
    </row>
    <row r="12" spans="1:57" ht="12">
      <c r="A12" s="7" t="s">
        <v>16</v>
      </c>
      <c r="B12" s="1" t="s">
        <v>9</v>
      </c>
      <c r="C12" s="7" t="s">
        <v>78</v>
      </c>
      <c r="D12" s="7" t="s">
        <v>85</v>
      </c>
      <c r="E12" s="7" t="s">
        <v>90</v>
      </c>
      <c r="F12" s="7" t="s">
        <v>17</v>
      </c>
      <c r="G12" s="17" t="s">
        <v>82</v>
      </c>
      <c r="H12" s="1" t="s">
        <v>18</v>
      </c>
      <c r="I12" s="1" t="s">
        <v>10</v>
      </c>
      <c r="J12" s="1" t="s">
        <v>19</v>
      </c>
      <c r="K12" s="1" t="s">
        <v>20</v>
      </c>
      <c r="L12" s="1" t="s">
        <v>21</v>
      </c>
      <c r="M12" s="1" t="s">
        <v>22</v>
      </c>
      <c r="N12" s="1" t="s">
        <v>23</v>
      </c>
      <c r="O12" s="1"/>
      <c r="P12" s="1" t="s">
        <v>9</v>
      </c>
      <c r="Q12" s="7" t="s">
        <v>78</v>
      </c>
      <c r="R12" s="7" t="s">
        <v>85</v>
      </c>
      <c r="S12" s="7" t="s">
        <v>90</v>
      </c>
      <c r="T12" s="7" t="s">
        <v>17</v>
      </c>
      <c r="U12" s="17" t="s">
        <v>82</v>
      </c>
      <c r="V12" s="1" t="s">
        <v>18</v>
      </c>
      <c r="W12" s="1" t="s">
        <v>10</v>
      </c>
      <c r="X12" s="1" t="s">
        <v>19</v>
      </c>
      <c r="Y12" s="1" t="s">
        <v>20</v>
      </c>
      <c r="Z12" s="1" t="s">
        <v>21</v>
      </c>
      <c r="AA12" s="1" t="s">
        <v>22</v>
      </c>
      <c r="AB12" s="1" t="s">
        <v>23</v>
      </c>
      <c r="AC12" s="5"/>
      <c r="AD12" s="1" t="s">
        <v>16</v>
      </c>
      <c r="AE12" s="1" t="s">
        <v>9</v>
      </c>
      <c r="AF12" s="7" t="s">
        <v>78</v>
      </c>
      <c r="AG12" s="7" t="s">
        <v>85</v>
      </c>
      <c r="AH12" s="7" t="s">
        <v>90</v>
      </c>
      <c r="AI12" s="7" t="s">
        <v>17</v>
      </c>
      <c r="AJ12" s="17" t="s">
        <v>82</v>
      </c>
      <c r="AK12" s="1" t="s">
        <v>18</v>
      </c>
      <c r="AL12" s="1" t="s">
        <v>10</v>
      </c>
      <c r="AM12" s="1" t="s">
        <v>19</v>
      </c>
      <c r="AN12" s="1" t="s">
        <v>20</v>
      </c>
      <c r="AO12" s="1" t="s">
        <v>21</v>
      </c>
      <c r="AP12" s="1" t="s">
        <v>22</v>
      </c>
      <c r="AQ12" s="1" t="s">
        <v>23</v>
      </c>
      <c r="AR12" s="1"/>
      <c r="AS12" s="1" t="s">
        <v>9</v>
      </c>
      <c r="AT12" s="7" t="s">
        <v>78</v>
      </c>
      <c r="AU12" s="7" t="s">
        <v>85</v>
      </c>
      <c r="AV12" s="7" t="s">
        <v>90</v>
      </c>
      <c r="AW12" s="7" t="s">
        <v>17</v>
      </c>
      <c r="AX12" s="17" t="s">
        <v>82</v>
      </c>
      <c r="AY12" s="1" t="s">
        <v>18</v>
      </c>
      <c r="AZ12" s="1" t="s">
        <v>10</v>
      </c>
      <c r="BA12" s="1" t="s">
        <v>19</v>
      </c>
      <c r="BB12" s="1" t="s">
        <v>20</v>
      </c>
      <c r="BC12" s="1" t="s">
        <v>21</v>
      </c>
      <c r="BD12" s="1" t="s">
        <v>22</v>
      </c>
      <c r="BE12" s="1" t="s">
        <v>23</v>
      </c>
    </row>
    <row r="13" spans="1:57" ht="12.75" thickBo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5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</row>
    <row r="14" spans="1:57" ht="12">
      <c r="A14" s="9">
        <v>1995</v>
      </c>
      <c r="B14" s="10">
        <v>472292778</v>
      </c>
      <c r="C14" s="10">
        <v>379777957</v>
      </c>
      <c r="D14" s="10"/>
      <c r="E14" s="10"/>
      <c r="F14" s="10">
        <v>448862222</v>
      </c>
      <c r="G14" s="11">
        <f aca="true" t="shared" si="0" ref="G14:G34">B14-F14</f>
        <v>23430556</v>
      </c>
      <c r="H14" s="10">
        <v>11967434</v>
      </c>
      <c r="I14" s="10">
        <v>65181748</v>
      </c>
      <c r="J14" s="10">
        <v>20755581</v>
      </c>
      <c r="K14" s="11">
        <f aca="true" t="shared" si="1" ref="K14:K27">I14-J14</f>
        <v>44426167</v>
      </c>
      <c r="L14" s="10">
        <v>45174005</v>
      </c>
      <c r="M14" s="10">
        <v>3483498</v>
      </c>
      <c r="N14" s="11">
        <f aca="true" t="shared" si="2" ref="N14:N34">B14+H14+I14+L14+M14</f>
        <v>598099463</v>
      </c>
      <c r="O14" s="10"/>
      <c r="P14" s="10">
        <v>618184016</v>
      </c>
      <c r="Q14" s="10">
        <v>462050108</v>
      </c>
      <c r="R14" s="10"/>
      <c r="S14" s="10"/>
      <c r="T14" s="10">
        <v>564014729</v>
      </c>
      <c r="U14" s="11">
        <f aca="true" t="shared" si="3" ref="U14:U34">P14-T14</f>
        <v>54169287</v>
      </c>
      <c r="V14" s="10">
        <v>47435112</v>
      </c>
      <c r="W14" s="10">
        <v>66086854</v>
      </c>
      <c r="X14" s="10">
        <v>45148856</v>
      </c>
      <c r="Y14" s="11">
        <f aca="true" t="shared" si="4" ref="Y14:Y27">W14-X14</f>
        <v>20937998</v>
      </c>
      <c r="Z14" s="10">
        <v>96984785</v>
      </c>
      <c r="AA14" s="10">
        <v>10000774</v>
      </c>
      <c r="AB14" s="11">
        <f aca="true" t="shared" si="5" ref="AB14:AB33">P14+V14+W14+Z14+AA14</f>
        <v>838691541</v>
      </c>
      <c r="AC14" s="5"/>
      <c r="AD14" s="9">
        <v>1995</v>
      </c>
      <c r="AE14" s="12">
        <f aca="true" t="shared" si="6" ref="AE14:AE34">B14*100/$N14</f>
        <v>78.96559138024172</v>
      </c>
      <c r="AF14" s="12"/>
      <c r="AG14" s="12"/>
      <c r="AH14" s="12"/>
      <c r="AI14" s="12">
        <f aca="true" t="shared" si="7" ref="AI14:AI35">F14*100/$N14</f>
        <v>75.04808978569505</v>
      </c>
      <c r="AJ14" s="12">
        <f aca="true" t="shared" si="8" ref="AJ14:AJ29">G14*100/$N14</f>
        <v>3.9175015945466583</v>
      </c>
      <c r="AK14" s="12">
        <f aca="true" t="shared" si="9" ref="AK14:AK29">H14*100/$N14</f>
        <v>2.0009103402254684</v>
      </c>
      <c r="AL14" s="12">
        <f aca="true" t="shared" si="10" ref="AL14:AL29">I14*100/$N14</f>
        <v>10.898145213683296</v>
      </c>
      <c r="AM14" s="12">
        <f aca="true" t="shared" si="11" ref="AM14:AM29">J14*100/$N14</f>
        <v>3.470255749084329</v>
      </c>
      <c r="AN14" s="12">
        <f aca="true" t="shared" si="12" ref="AN14:AN29">K14*100/$N14</f>
        <v>7.427889464598968</v>
      </c>
      <c r="AO14" s="12">
        <f aca="true" t="shared" si="13" ref="AO14:AO29">L14*100/$N14</f>
        <v>7.552925189635223</v>
      </c>
      <c r="AP14" s="12">
        <f aca="true" t="shared" si="14" ref="AP14:AP29">M14*100/$N14</f>
        <v>0.5824278762142945</v>
      </c>
      <c r="AQ14" s="12">
        <f aca="true" t="shared" si="15" ref="AQ14:AQ29">N14*100/$N14</f>
        <v>100</v>
      </c>
      <c r="AR14" s="12"/>
      <c r="AS14" s="12">
        <f aca="true" t="shared" si="16" ref="AS14:AS34">P14*100/$AB14</f>
        <v>73.70814963304846</v>
      </c>
      <c r="AT14" s="12"/>
      <c r="AU14" s="12"/>
      <c r="AV14" s="12"/>
      <c r="AW14" s="12">
        <f aca="true" t="shared" si="17" ref="AW14:AW35">T14*100/$AB14</f>
        <v>67.24936420933808</v>
      </c>
      <c r="AX14" s="12">
        <f aca="true" t="shared" si="18" ref="AX14:AX29">U14*100/$AB14</f>
        <v>6.458785423710384</v>
      </c>
      <c r="AY14" s="12">
        <f aca="true" t="shared" si="19" ref="AY14:AY29">V14*100/$AB14</f>
        <v>5.6558471954351095</v>
      </c>
      <c r="AZ14" s="12">
        <f aca="true" t="shared" si="20" ref="AZ14:AZ29">W14*100/$AB14</f>
        <v>7.879756831838608</v>
      </c>
      <c r="BA14" s="12">
        <f aca="true" t="shared" si="21" ref="BA14:BA29">X14*100/$AB14</f>
        <v>5.38324923918602</v>
      </c>
      <c r="BB14" s="12">
        <f aca="true" t="shared" si="22" ref="BB14:BB29">Y14*100/$AB14</f>
        <v>2.496507592652589</v>
      </c>
      <c r="BC14" s="12">
        <f aca="true" t="shared" si="23" ref="BC14:BC29">Z14*100/$AB14</f>
        <v>11.563820577510748</v>
      </c>
      <c r="BD14" s="12">
        <f aca="true" t="shared" si="24" ref="BD14:BD29">AA14*100/$AB14</f>
        <v>1.1924257621670706</v>
      </c>
      <c r="BE14" s="12">
        <f aca="true" t="shared" si="25" ref="BE14:BE29">AB14*100/$AB14</f>
        <v>100</v>
      </c>
    </row>
    <row r="15" spans="1:57" ht="12">
      <c r="A15" s="9">
        <v>1996</v>
      </c>
      <c r="B15" s="10">
        <v>451742047</v>
      </c>
      <c r="C15" s="10">
        <v>357664306</v>
      </c>
      <c r="D15" s="10"/>
      <c r="E15" s="10"/>
      <c r="F15" s="10">
        <v>426397053</v>
      </c>
      <c r="G15" s="11">
        <f t="shared" si="0"/>
        <v>25344994</v>
      </c>
      <c r="H15" s="10">
        <v>10061198</v>
      </c>
      <c r="I15" s="10">
        <v>57077703</v>
      </c>
      <c r="J15" s="10">
        <v>21259823</v>
      </c>
      <c r="K15" s="11">
        <f t="shared" si="1"/>
        <v>35817880</v>
      </c>
      <c r="L15" s="10">
        <v>38212075</v>
      </c>
      <c r="M15" s="10">
        <v>1920670</v>
      </c>
      <c r="N15" s="11">
        <f t="shared" si="2"/>
        <v>559013693</v>
      </c>
      <c r="O15" s="11"/>
      <c r="P15" s="10">
        <v>664764039</v>
      </c>
      <c r="Q15" s="10">
        <v>475183406</v>
      </c>
      <c r="R15" s="10"/>
      <c r="S15" s="10"/>
      <c r="T15" s="10">
        <v>601719190</v>
      </c>
      <c r="U15" s="11">
        <f t="shared" si="3"/>
        <v>63044849</v>
      </c>
      <c r="V15" s="10">
        <v>60282945</v>
      </c>
      <c r="W15" s="10">
        <v>60199578</v>
      </c>
      <c r="X15" s="10">
        <v>37560622</v>
      </c>
      <c r="Y15" s="11">
        <f t="shared" si="4"/>
        <v>22638956</v>
      </c>
      <c r="Z15" s="10">
        <v>106593848</v>
      </c>
      <c r="AA15" s="10">
        <v>9668720</v>
      </c>
      <c r="AB15" s="11">
        <f t="shared" si="5"/>
        <v>901509130</v>
      </c>
      <c r="AC15" s="5"/>
      <c r="AD15" s="9">
        <v>1996</v>
      </c>
      <c r="AE15" s="12">
        <f t="shared" si="6"/>
        <v>80.81055127213136</v>
      </c>
      <c r="AF15" s="12"/>
      <c r="AG15" s="12"/>
      <c r="AH15" s="12"/>
      <c r="AI15" s="12">
        <f t="shared" si="7"/>
        <v>76.27667413864225</v>
      </c>
      <c r="AJ15" s="12">
        <f t="shared" si="8"/>
        <v>4.533877133489107</v>
      </c>
      <c r="AK15" s="12">
        <f t="shared" si="9"/>
        <v>1.7998124421614123</v>
      </c>
      <c r="AL15" s="12">
        <f t="shared" si="10"/>
        <v>10.210430212127202</v>
      </c>
      <c r="AM15" s="12">
        <f t="shared" si="11"/>
        <v>3.803095213268774</v>
      </c>
      <c r="AN15" s="12">
        <f t="shared" si="12"/>
        <v>6.407334998858427</v>
      </c>
      <c r="AO15" s="12">
        <f t="shared" si="13"/>
        <v>6.835624149907899</v>
      </c>
      <c r="AP15" s="12">
        <f t="shared" si="14"/>
        <v>0.3435819236721273</v>
      </c>
      <c r="AQ15" s="12">
        <f t="shared" si="15"/>
        <v>100</v>
      </c>
      <c r="AR15" s="12"/>
      <c r="AS15" s="12">
        <f t="shared" si="16"/>
        <v>73.73902458425462</v>
      </c>
      <c r="AT15" s="12"/>
      <c r="AU15" s="12"/>
      <c r="AV15" s="12"/>
      <c r="AW15" s="12">
        <f t="shared" si="17"/>
        <v>66.74576773282374</v>
      </c>
      <c r="AX15" s="12">
        <f t="shared" si="18"/>
        <v>6.993256851430889</v>
      </c>
      <c r="AY15" s="12">
        <f t="shared" si="19"/>
        <v>6.686892344617741</v>
      </c>
      <c r="AZ15" s="12">
        <f t="shared" si="20"/>
        <v>6.677644850917927</v>
      </c>
      <c r="BA15" s="12">
        <f t="shared" si="21"/>
        <v>4.166416151548016</v>
      </c>
      <c r="BB15" s="12">
        <f t="shared" si="22"/>
        <v>2.511228699369911</v>
      </c>
      <c r="BC15" s="12">
        <f t="shared" si="23"/>
        <v>11.823934384336185</v>
      </c>
      <c r="BD15" s="12">
        <f t="shared" si="24"/>
        <v>1.0725038358735202</v>
      </c>
      <c r="BE15" s="12">
        <f t="shared" si="25"/>
        <v>100</v>
      </c>
    </row>
    <row r="16" spans="1:57" ht="12">
      <c r="A16" s="9">
        <v>1997</v>
      </c>
      <c r="B16" s="10">
        <v>456582745</v>
      </c>
      <c r="C16" s="10">
        <v>364298426</v>
      </c>
      <c r="D16" s="10"/>
      <c r="E16" s="10"/>
      <c r="F16" s="10">
        <v>431180809</v>
      </c>
      <c r="G16" s="11">
        <f t="shared" si="0"/>
        <v>25401936</v>
      </c>
      <c r="H16" s="10">
        <v>8281779</v>
      </c>
      <c r="I16" s="10">
        <v>87542021</v>
      </c>
      <c r="J16" s="10">
        <v>27977620</v>
      </c>
      <c r="K16" s="11">
        <f t="shared" si="1"/>
        <v>59564401</v>
      </c>
      <c r="L16" s="10">
        <v>41159563</v>
      </c>
      <c r="M16" s="10">
        <v>3286754</v>
      </c>
      <c r="N16" s="11">
        <f t="shared" si="2"/>
        <v>596852862</v>
      </c>
      <c r="O16" s="10"/>
      <c r="P16" s="10">
        <v>764570161</v>
      </c>
      <c r="Q16" s="10">
        <v>545552586</v>
      </c>
      <c r="R16" s="10"/>
      <c r="S16" s="10"/>
      <c r="T16" s="10">
        <v>683879459</v>
      </c>
      <c r="U16" s="11">
        <f t="shared" si="3"/>
        <v>80690702</v>
      </c>
      <c r="V16" s="10">
        <v>59051649</v>
      </c>
      <c r="W16" s="10">
        <v>94871974</v>
      </c>
      <c r="X16" s="10">
        <v>54428427</v>
      </c>
      <c r="Y16" s="11">
        <f t="shared" si="4"/>
        <v>40443547</v>
      </c>
      <c r="Z16" s="10">
        <v>99165018</v>
      </c>
      <c r="AA16" s="10">
        <v>9570217</v>
      </c>
      <c r="AB16" s="11">
        <f t="shared" si="5"/>
        <v>1027229019</v>
      </c>
      <c r="AC16" s="5"/>
      <c r="AD16" s="9">
        <v>1997</v>
      </c>
      <c r="AE16" s="12">
        <f t="shared" si="6"/>
        <v>76.49837574206019</v>
      </c>
      <c r="AF16" s="12"/>
      <c r="AG16" s="12"/>
      <c r="AH16" s="12"/>
      <c r="AI16" s="12">
        <f t="shared" si="7"/>
        <v>72.24239615022572</v>
      </c>
      <c r="AJ16" s="12">
        <f t="shared" si="8"/>
        <v>4.255979591834478</v>
      </c>
      <c r="AK16" s="12">
        <f t="shared" si="9"/>
        <v>1.3875746481718303</v>
      </c>
      <c r="AL16" s="12">
        <f t="shared" si="10"/>
        <v>14.667270038155568</v>
      </c>
      <c r="AM16" s="12">
        <f t="shared" si="11"/>
        <v>4.687523807165727</v>
      </c>
      <c r="AN16" s="12">
        <f t="shared" si="12"/>
        <v>9.979746230989841</v>
      </c>
      <c r="AO16" s="12">
        <f t="shared" si="13"/>
        <v>6.896098790927805</v>
      </c>
      <c r="AP16" s="12">
        <f t="shared" si="14"/>
        <v>0.5506807806846037</v>
      </c>
      <c r="AQ16" s="12">
        <f t="shared" si="15"/>
        <v>100</v>
      </c>
      <c r="AR16" s="12"/>
      <c r="AS16" s="12">
        <f t="shared" si="16"/>
        <v>74.43035066749803</v>
      </c>
      <c r="AT16" s="12"/>
      <c r="AU16" s="12"/>
      <c r="AV16" s="12"/>
      <c r="AW16" s="12">
        <f t="shared" si="17"/>
        <v>66.57516934887137</v>
      </c>
      <c r="AX16" s="12">
        <f t="shared" si="18"/>
        <v>7.855181318626669</v>
      </c>
      <c r="AY16" s="12">
        <f t="shared" si="19"/>
        <v>5.748635202837859</v>
      </c>
      <c r="AZ16" s="12">
        <f t="shared" si="20"/>
        <v>9.235717862834248</v>
      </c>
      <c r="BA16" s="12">
        <f t="shared" si="21"/>
        <v>5.298567894137734</v>
      </c>
      <c r="BB16" s="12">
        <f t="shared" si="22"/>
        <v>3.937149968696513</v>
      </c>
      <c r="BC16" s="12">
        <f t="shared" si="23"/>
        <v>9.653642582696547</v>
      </c>
      <c r="BD16" s="12">
        <f t="shared" si="24"/>
        <v>0.931653684133314</v>
      </c>
      <c r="BE16" s="12">
        <f t="shared" si="25"/>
        <v>100</v>
      </c>
    </row>
    <row r="17" spans="1:57" ht="12">
      <c r="A17" s="9">
        <v>1998</v>
      </c>
      <c r="B17" s="10">
        <v>527828416</v>
      </c>
      <c r="C17" s="10">
        <v>442873096</v>
      </c>
      <c r="D17" s="10"/>
      <c r="E17" s="10"/>
      <c r="F17" s="10">
        <v>504976345</v>
      </c>
      <c r="G17" s="11">
        <f t="shared" si="0"/>
        <v>22852071</v>
      </c>
      <c r="H17" s="10">
        <v>24983010</v>
      </c>
      <c r="I17" s="10">
        <v>118659066</v>
      </c>
      <c r="J17" s="10">
        <v>20107918</v>
      </c>
      <c r="K17" s="11">
        <f t="shared" si="1"/>
        <v>98551148</v>
      </c>
      <c r="L17" s="10">
        <v>41383734</v>
      </c>
      <c r="M17" s="10">
        <v>2875450</v>
      </c>
      <c r="N17" s="11">
        <f t="shared" si="2"/>
        <v>715729676</v>
      </c>
      <c r="O17" s="10"/>
      <c r="P17" s="10">
        <v>801982668</v>
      </c>
      <c r="Q17" s="10">
        <v>577634250</v>
      </c>
      <c r="R17" s="10"/>
      <c r="S17" s="10"/>
      <c r="T17" s="10">
        <v>721308879</v>
      </c>
      <c r="U17" s="11">
        <f t="shared" si="3"/>
        <v>80673789</v>
      </c>
      <c r="V17" s="10">
        <v>63363228</v>
      </c>
      <c r="W17" s="10">
        <v>109882278</v>
      </c>
      <c r="X17" s="10">
        <v>53929018</v>
      </c>
      <c r="Y17" s="11">
        <f t="shared" si="4"/>
        <v>55953260</v>
      </c>
      <c r="Z17" s="10">
        <v>99922054</v>
      </c>
      <c r="AA17" s="10">
        <v>6531404</v>
      </c>
      <c r="AB17" s="11">
        <f t="shared" si="5"/>
        <v>1081681632</v>
      </c>
      <c r="AC17" s="5"/>
      <c r="AD17" s="9">
        <v>1998</v>
      </c>
      <c r="AE17" s="12">
        <f t="shared" si="6"/>
        <v>73.74689546895355</v>
      </c>
      <c r="AF17" s="12"/>
      <c r="AG17" s="12"/>
      <c r="AH17" s="12"/>
      <c r="AI17" s="12">
        <f t="shared" si="7"/>
        <v>70.55405999401371</v>
      </c>
      <c r="AJ17" s="12">
        <f t="shared" si="8"/>
        <v>3.192835474939843</v>
      </c>
      <c r="AK17" s="12">
        <f t="shared" si="9"/>
        <v>3.4905650607674397</v>
      </c>
      <c r="AL17" s="12">
        <f t="shared" si="10"/>
        <v>16.57875451848667</v>
      </c>
      <c r="AM17" s="12">
        <f t="shared" si="11"/>
        <v>2.8094291286589046</v>
      </c>
      <c r="AN17" s="12">
        <f t="shared" si="12"/>
        <v>13.769325389827765</v>
      </c>
      <c r="AO17" s="12">
        <f t="shared" si="13"/>
        <v>5.782034109760736</v>
      </c>
      <c r="AP17" s="12">
        <f t="shared" si="14"/>
        <v>0.40175084203159406</v>
      </c>
      <c r="AQ17" s="12">
        <f t="shared" si="15"/>
        <v>100</v>
      </c>
      <c r="AR17" s="12"/>
      <c r="AS17" s="12">
        <f t="shared" si="16"/>
        <v>74.14221008053505</v>
      </c>
      <c r="AT17" s="12"/>
      <c r="AU17" s="12"/>
      <c r="AV17" s="12"/>
      <c r="AW17" s="12">
        <f t="shared" si="17"/>
        <v>66.68402768995156</v>
      </c>
      <c r="AX17" s="12">
        <f t="shared" si="18"/>
        <v>7.45818239058348</v>
      </c>
      <c r="AY17" s="12">
        <f t="shared" si="19"/>
        <v>5.857844501144307</v>
      </c>
      <c r="AZ17" s="12">
        <f t="shared" si="20"/>
        <v>10.15846758873317</v>
      </c>
      <c r="BA17" s="12">
        <f t="shared" si="21"/>
        <v>4.9856645804631725</v>
      </c>
      <c r="BB17" s="12">
        <f t="shared" si="22"/>
        <v>5.172803008269997</v>
      </c>
      <c r="BC17" s="12">
        <f t="shared" si="23"/>
        <v>9.237658387084455</v>
      </c>
      <c r="BD17" s="12">
        <f t="shared" si="24"/>
        <v>0.6038194425030229</v>
      </c>
      <c r="BE17" s="12">
        <f t="shared" si="25"/>
        <v>100</v>
      </c>
    </row>
    <row r="18" spans="1:57" ht="12">
      <c r="A18" s="9">
        <v>1999</v>
      </c>
      <c r="B18" s="10">
        <v>571169737</v>
      </c>
      <c r="C18" s="10">
        <v>470830792</v>
      </c>
      <c r="D18" s="10"/>
      <c r="E18" s="10"/>
      <c r="F18" s="10">
        <v>544442763</v>
      </c>
      <c r="G18" s="11">
        <f t="shared" si="0"/>
        <v>26726974</v>
      </c>
      <c r="H18" s="10">
        <v>15914275</v>
      </c>
      <c r="I18" s="10">
        <v>80138657</v>
      </c>
      <c r="J18" s="10">
        <v>19236134</v>
      </c>
      <c r="K18" s="11">
        <f t="shared" si="1"/>
        <v>60902523</v>
      </c>
      <c r="L18" s="10">
        <v>72040738</v>
      </c>
      <c r="M18" s="10">
        <v>1839828</v>
      </c>
      <c r="N18" s="11">
        <f t="shared" si="2"/>
        <v>741103235</v>
      </c>
      <c r="O18" s="11"/>
      <c r="P18" s="10">
        <v>773188348</v>
      </c>
      <c r="Q18" s="10">
        <v>555011537</v>
      </c>
      <c r="R18" s="10"/>
      <c r="S18" s="10"/>
      <c r="T18" s="10">
        <v>691090816</v>
      </c>
      <c r="U18" s="11">
        <f t="shared" si="3"/>
        <v>82097532</v>
      </c>
      <c r="V18" s="10">
        <v>55885255</v>
      </c>
      <c r="W18" s="10">
        <v>112645735</v>
      </c>
      <c r="X18" s="10">
        <v>63327412</v>
      </c>
      <c r="Y18" s="11">
        <f t="shared" si="4"/>
        <v>49318323</v>
      </c>
      <c r="Z18" s="10">
        <v>98584090</v>
      </c>
      <c r="AA18" s="10">
        <v>7548638</v>
      </c>
      <c r="AB18" s="11">
        <f t="shared" si="5"/>
        <v>1047852066</v>
      </c>
      <c r="AC18" s="5"/>
      <c r="AD18" s="9">
        <v>1999</v>
      </c>
      <c r="AE18" s="12">
        <f t="shared" si="6"/>
        <v>77.07019886372511</v>
      </c>
      <c r="AF18" s="12"/>
      <c r="AG18" s="12"/>
      <c r="AH18" s="12"/>
      <c r="AI18" s="12">
        <f t="shared" si="7"/>
        <v>73.4638222163475</v>
      </c>
      <c r="AJ18" s="12">
        <f t="shared" si="8"/>
        <v>3.6063766473776084</v>
      </c>
      <c r="AK18" s="12">
        <f t="shared" si="9"/>
        <v>2.147376269380338</v>
      </c>
      <c r="AL18" s="12">
        <f t="shared" si="10"/>
        <v>10.813426957986493</v>
      </c>
      <c r="AM18" s="12">
        <f t="shared" si="11"/>
        <v>2.5956078845074804</v>
      </c>
      <c r="AN18" s="12">
        <f t="shared" si="12"/>
        <v>8.217819073479014</v>
      </c>
      <c r="AO18" s="12">
        <f t="shared" si="13"/>
        <v>9.720742616917601</v>
      </c>
      <c r="AP18" s="12">
        <f t="shared" si="14"/>
        <v>0.24825529199046067</v>
      </c>
      <c r="AQ18" s="12">
        <f t="shared" si="15"/>
        <v>100</v>
      </c>
      <c r="AR18" s="12"/>
      <c r="AS18" s="12">
        <f t="shared" si="16"/>
        <v>73.78792990803723</v>
      </c>
      <c r="AT18" s="12"/>
      <c r="AU18" s="12"/>
      <c r="AV18" s="12"/>
      <c r="AW18" s="12">
        <f t="shared" si="17"/>
        <v>65.95308998512773</v>
      </c>
      <c r="AX18" s="12">
        <f t="shared" si="18"/>
        <v>7.8348399229095</v>
      </c>
      <c r="AY18" s="12">
        <f t="shared" si="19"/>
        <v>5.333315342244122</v>
      </c>
      <c r="AZ18" s="12">
        <f t="shared" si="20"/>
        <v>10.750156310709608</v>
      </c>
      <c r="BA18" s="12">
        <f t="shared" si="21"/>
        <v>6.043545081868455</v>
      </c>
      <c r="BB18" s="12">
        <f t="shared" si="22"/>
        <v>4.706611228841152</v>
      </c>
      <c r="BC18" s="12">
        <f t="shared" si="23"/>
        <v>9.408206864192984</v>
      </c>
      <c r="BD18" s="12">
        <f t="shared" si="24"/>
        <v>0.7203915748160581</v>
      </c>
      <c r="BE18" s="12">
        <f t="shared" si="25"/>
        <v>100</v>
      </c>
    </row>
    <row r="19" spans="1:57" ht="12">
      <c r="A19" s="9">
        <v>2000</v>
      </c>
      <c r="B19" s="10">
        <v>629860248</v>
      </c>
      <c r="C19" s="10">
        <v>530331812</v>
      </c>
      <c r="D19" s="10"/>
      <c r="E19" s="10"/>
      <c r="F19" s="10">
        <v>603670291</v>
      </c>
      <c r="G19" s="11">
        <f t="shared" si="0"/>
        <v>26189957</v>
      </c>
      <c r="H19" s="10">
        <v>17065108</v>
      </c>
      <c r="I19" s="10">
        <v>105232824</v>
      </c>
      <c r="J19" s="10">
        <v>28199611</v>
      </c>
      <c r="K19" s="11">
        <f t="shared" si="1"/>
        <v>77033213</v>
      </c>
      <c r="L19" s="10">
        <v>121959493</v>
      </c>
      <c r="M19" s="10">
        <v>2108585</v>
      </c>
      <c r="N19" s="11">
        <f t="shared" si="2"/>
        <v>876226258</v>
      </c>
      <c r="O19" s="11"/>
      <c r="P19" s="10">
        <v>813199875</v>
      </c>
      <c r="Q19" s="10">
        <v>551851811</v>
      </c>
      <c r="R19" s="10"/>
      <c r="S19" s="10"/>
      <c r="T19" s="10">
        <v>697967769</v>
      </c>
      <c r="U19" s="11">
        <f t="shared" si="3"/>
        <v>115232106</v>
      </c>
      <c r="V19" s="10">
        <v>53483244</v>
      </c>
      <c r="W19" s="10">
        <v>132069287</v>
      </c>
      <c r="X19" s="10">
        <v>89377639</v>
      </c>
      <c r="Y19" s="11">
        <f t="shared" si="4"/>
        <v>42691648</v>
      </c>
      <c r="Z19" s="10">
        <v>127659772</v>
      </c>
      <c r="AA19" s="10">
        <v>8333052</v>
      </c>
      <c r="AB19" s="11">
        <f t="shared" si="5"/>
        <v>1134745230</v>
      </c>
      <c r="AC19" s="5"/>
      <c r="AD19" s="9">
        <v>2000</v>
      </c>
      <c r="AE19" s="12">
        <f t="shared" si="6"/>
        <v>71.88328839147844</v>
      </c>
      <c r="AF19" s="12"/>
      <c r="AG19" s="12"/>
      <c r="AH19" s="12"/>
      <c r="AI19" s="12">
        <f t="shared" si="7"/>
        <v>68.89433927463972</v>
      </c>
      <c r="AJ19" s="12">
        <f t="shared" si="8"/>
        <v>2.988949116838724</v>
      </c>
      <c r="AK19" s="12">
        <f t="shared" si="9"/>
        <v>1.9475686609702125</v>
      </c>
      <c r="AL19" s="12">
        <f t="shared" si="10"/>
        <v>12.009777502011358</v>
      </c>
      <c r="AM19" s="12">
        <f t="shared" si="11"/>
        <v>3.218302435305471</v>
      </c>
      <c r="AN19" s="12">
        <f t="shared" si="12"/>
        <v>8.791475066705887</v>
      </c>
      <c r="AO19" s="12">
        <f t="shared" si="13"/>
        <v>13.9187215501136</v>
      </c>
      <c r="AP19" s="12">
        <f t="shared" si="14"/>
        <v>0.2406438954263797</v>
      </c>
      <c r="AQ19" s="12">
        <f t="shared" si="15"/>
        <v>100</v>
      </c>
      <c r="AR19" s="12"/>
      <c r="AS19" s="12">
        <f t="shared" si="16"/>
        <v>71.66365220147257</v>
      </c>
      <c r="AT19" s="12"/>
      <c r="AU19" s="12"/>
      <c r="AV19" s="12"/>
      <c r="AW19" s="12">
        <f t="shared" si="17"/>
        <v>61.50876430650429</v>
      </c>
      <c r="AX19" s="12">
        <f t="shared" si="18"/>
        <v>10.154887894968283</v>
      </c>
      <c r="AY19" s="12">
        <f t="shared" si="19"/>
        <v>4.713238054325199</v>
      </c>
      <c r="AZ19" s="12">
        <f t="shared" si="20"/>
        <v>11.638673026191086</v>
      </c>
      <c r="BA19" s="12">
        <f t="shared" si="21"/>
        <v>7.876449852977131</v>
      </c>
      <c r="BB19" s="12">
        <f t="shared" si="22"/>
        <v>3.7622231732139557</v>
      </c>
      <c r="BC19" s="12">
        <f t="shared" si="23"/>
        <v>11.250082276177535</v>
      </c>
      <c r="BD19" s="12">
        <f t="shared" si="24"/>
        <v>0.7343544418336088</v>
      </c>
      <c r="BE19" s="12">
        <f t="shared" si="25"/>
        <v>100</v>
      </c>
    </row>
    <row r="20" spans="1:57" ht="12">
      <c r="A20" s="9">
        <v>2001</v>
      </c>
      <c r="B20" s="10">
        <v>687570266</v>
      </c>
      <c r="C20" s="10">
        <v>553349156</v>
      </c>
      <c r="D20" s="10"/>
      <c r="E20" s="10"/>
      <c r="F20" s="10">
        <v>636878999</v>
      </c>
      <c r="G20" s="11">
        <f t="shared" si="0"/>
        <v>50691267</v>
      </c>
      <c r="H20" s="10">
        <v>30717446</v>
      </c>
      <c r="I20" s="10">
        <v>107385030</v>
      </c>
      <c r="J20" s="10">
        <v>28100244</v>
      </c>
      <c r="K20" s="11">
        <f t="shared" si="1"/>
        <v>79284786</v>
      </c>
      <c r="L20" s="10">
        <v>141791641</v>
      </c>
      <c r="M20" s="10">
        <v>2967064</v>
      </c>
      <c r="N20" s="11">
        <f t="shared" si="2"/>
        <v>970431447</v>
      </c>
      <c r="O20" s="11"/>
      <c r="P20" s="10">
        <v>865253048</v>
      </c>
      <c r="Q20" s="10">
        <v>601299765</v>
      </c>
      <c r="R20" s="10"/>
      <c r="S20" s="10"/>
      <c r="T20" s="10">
        <v>755597379</v>
      </c>
      <c r="U20" s="11">
        <f t="shared" si="3"/>
        <v>109655669</v>
      </c>
      <c r="V20" s="10">
        <v>65627126</v>
      </c>
      <c r="W20" s="10">
        <v>131892724</v>
      </c>
      <c r="X20" s="10">
        <v>82116784</v>
      </c>
      <c r="Y20" s="11">
        <f t="shared" si="4"/>
        <v>49775940</v>
      </c>
      <c r="Z20" s="10">
        <v>171197305</v>
      </c>
      <c r="AA20" s="10">
        <v>8395518</v>
      </c>
      <c r="AB20" s="11">
        <f t="shared" si="5"/>
        <v>1242365721</v>
      </c>
      <c r="AC20" s="5"/>
      <c r="AD20" s="9">
        <v>2001</v>
      </c>
      <c r="AE20" s="12">
        <f t="shared" si="6"/>
        <v>70.85201825698874</v>
      </c>
      <c r="AF20" s="12">
        <f aca="true" t="shared" si="26" ref="AF20:AH35">C20*100/$N20</f>
        <v>57.020942356168305</v>
      </c>
      <c r="AG20" s="12">
        <f t="shared" si="26"/>
        <v>0</v>
      </c>
      <c r="AH20" s="12">
        <f t="shared" si="26"/>
        <v>0</v>
      </c>
      <c r="AI20" s="12">
        <f t="shared" si="7"/>
        <v>65.62843784265783</v>
      </c>
      <c r="AJ20" s="12">
        <f t="shared" si="8"/>
        <v>5.223580414330906</v>
      </c>
      <c r="AK20" s="12">
        <f t="shared" si="9"/>
        <v>3.165339096848126</v>
      </c>
      <c r="AL20" s="12">
        <f t="shared" si="10"/>
        <v>11.065699728916554</v>
      </c>
      <c r="AM20" s="12">
        <f t="shared" si="11"/>
        <v>2.8956444153648704</v>
      </c>
      <c r="AN20" s="12">
        <f t="shared" si="12"/>
        <v>8.170055313551684</v>
      </c>
      <c r="AO20" s="12">
        <f t="shared" si="13"/>
        <v>14.611196024029917</v>
      </c>
      <c r="AP20" s="12">
        <f t="shared" si="14"/>
        <v>0.3057468932166622</v>
      </c>
      <c r="AQ20" s="12">
        <f t="shared" si="15"/>
        <v>100</v>
      </c>
      <c r="AR20" s="12"/>
      <c r="AS20" s="12">
        <f t="shared" si="16"/>
        <v>69.64559898703129</v>
      </c>
      <c r="AT20" s="12">
        <f aca="true" t="shared" si="27" ref="AT20:AT36">Q20*100/$AB20</f>
        <v>48.399577904967</v>
      </c>
      <c r="AU20" s="12">
        <f aca="true" t="shared" si="28" ref="AU20:AV35">R20*100/$AB20</f>
        <v>0</v>
      </c>
      <c r="AV20" s="12">
        <f t="shared" si="28"/>
        <v>0</v>
      </c>
      <c r="AW20" s="12">
        <f t="shared" si="17"/>
        <v>60.819239152204524</v>
      </c>
      <c r="AX20" s="12">
        <f t="shared" si="18"/>
        <v>8.82635983482677</v>
      </c>
      <c r="AY20" s="12">
        <f t="shared" si="19"/>
        <v>5.282432128534236</v>
      </c>
      <c r="AZ20" s="12">
        <f t="shared" si="20"/>
        <v>10.616255887504481</v>
      </c>
      <c r="BA20" s="12">
        <f t="shared" si="21"/>
        <v>6.6097110224437685</v>
      </c>
      <c r="BB20" s="12">
        <f t="shared" si="22"/>
        <v>4.006544865060713</v>
      </c>
      <c r="BC20" s="12">
        <f t="shared" si="23"/>
        <v>13.77994435182907</v>
      </c>
      <c r="BD20" s="12">
        <f t="shared" si="24"/>
        <v>0.6757686451009219</v>
      </c>
      <c r="BE20" s="12">
        <f t="shared" si="25"/>
        <v>100</v>
      </c>
    </row>
    <row r="21" spans="1:57" ht="12">
      <c r="A21" s="9">
        <v>2002</v>
      </c>
      <c r="B21" s="10">
        <v>672255972</v>
      </c>
      <c r="C21" s="10">
        <v>540473453</v>
      </c>
      <c r="D21" s="10"/>
      <c r="E21" s="10"/>
      <c r="F21" s="10">
        <v>619618760</v>
      </c>
      <c r="G21" s="11">
        <f t="shared" si="0"/>
        <v>52637212</v>
      </c>
      <c r="H21" s="10">
        <v>20649565</v>
      </c>
      <c r="I21" s="10">
        <v>117172551</v>
      </c>
      <c r="J21" s="10">
        <v>18179352</v>
      </c>
      <c r="K21" s="11">
        <f t="shared" si="1"/>
        <v>98993199</v>
      </c>
      <c r="L21" s="10">
        <v>148385149</v>
      </c>
      <c r="M21" s="10">
        <v>1611710</v>
      </c>
      <c r="N21" s="11">
        <f t="shared" si="2"/>
        <v>960074947</v>
      </c>
      <c r="O21" s="11"/>
      <c r="P21" s="10">
        <v>839671130</v>
      </c>
      <c r="Q21" s="10">
        <v>581054900</v>
      </c>
      <c r="R21" s="10"/>
      <c r="S21" s="10"/>
      <c r="T21" s="10">
        <v>732242142</v>
      </c>
      <c r="U21" s="11">
        <f t="shared" si="3"/>
        <v>107428988</v>
      </c>
      <c r="V21" s="10">
        <v>89172083</v>
      </c>
      <c r="W21" s="10">
        <v>145024850</v>
      </c>
      <c r="X21" s="10">
        <v>97598905</v>
      </c>
      <c r="Y21" s="11">
        <f t="shared" si="4"/>
        <v>47425945</v>
      </c>
      <c r="Z21" s="10">
        <v>169351606</v>
      </c>
      <c r="AA21" s="10">
        <v>9685987</v>
      </c>
      <c r="AB21" s="11">
        <f t="shared" si="5"/>
        <v>1252905656</v>
      </c>
      <c r="AC21" s="5"/>
      <c r="AD21" s="9">
        <v>2002</v>
      </c>
      <c r="AE21" s="12">
        <f t="shared" si="6"/>
        <v>70.02119720972159</v>
      </c>
      <c r="AF21" s="12">
        <f t="shared" si="26"/>
        <v>56.29492308791597</v>
      </c>
      <c r="AG21" s="12">
        <f t="shared" si="26"/>
        <v>0</v>
      </c>
      <c r="AH21" s="12">
        <f t="shared" si="26"/>
        <v>0</v>
      </c>
      <c r="AI21" s="12">
        <f t="shared" si="7"/>
        <v>64.53858231965718</v>
      </c>
      <c r="AJ21" s="12">
        <f t="shared" si="8"/>
        <v>5.4826148900644105</v>
      </c>
      <c r="AK21" s="12">
        <f t="shared" si="9"/>
        <v>2.150828439438489</v>
      </c>
      <c r="AL21" s="12">
        <f t="shared" si="10"/>
        <v>12.204521258067992</v>
      </c>
      <c r="AM21" s="12">
        <f t="shared" si="11"/>
        <v>1.8935346721426323</v>
      </c>
      <c r="AN21" s="12">
        <f t="shared" si="12"/>
        <v>10.31098658592536</v>
      </c>
      <c r="AO21" s="12">
        <f t="shared" si="13"/>
        <v>15.455579740276256</v>
      </c>
      <c r="AP21" s="12">
        <f t="shared" si="14"/>
        <v>0.1678733524956776</v>
      </c>
      <c r="AQ21" s="12">
        <f t="shared" si="15"/>
        <v>100</v>
      </c>
      <c r="AR21" s="12"/>
      <c r="AS21" s="12">
        <f t="shared" si="16"/>
        <v>67.01790561635073</v>
      </c>
      <c r="AT21" s="12">
        <f t="shared" si="27"/>
        <v>46.37658846996218</v>
      </c>
      <c r="AU21" s="12">
        <f t="shared" si="28"/>
        <v>0</v>
      </c>
      <c r="AV21" s="12">
        <f t="shared" si="28"/>
        <v>0</v>
      </c>
      <c r="AW21" s="12">
        <f t="shared" si="17"/>
        <v>58.44351795311873</v>
      </c>
      <c r="AX21" s="12">
        <f t="shared" si="18"/>
        <v>8.574387663232002</v>
      </c>
      <c r="AY21" s="12">
        <f t="shared" si="19"/>
        <v>7.117222479838498</v>
      </c>
      <c r="AZ21" s="12">
        <f t="shared" si="20"/>
        <v>11.575081436139675</v>
      </c>
      <c r="BA21" s="12">
        <f t="shared" si="21"/>
        <v>7.789804805542357</v>
      </c>
      <c r="BB21" s="12">
        <f t="shared" si="22"/>
        <v>3.7852766305973162</v>
      </c>
      <c r="BC21" s="12">
        <f t="shared" si="23"/>
        <v>13.516708555747792</v>
      </c>
      <c r="BD21" s="12">
        <f t="shared" si="24"/>
        <v>0.7730819119233029</v>
      </c>
      <c r="BE21" s="12">
        <f t="shared" si="25"/>
        <v>100</v>
      </c>
    </row>
    <row r="22" spans="1:57" ht="12">
      <c r="A22" s="9">
        <v>2003</v>
      </c>
      <c r="B22" s="10">
        <v>697378892</v>
      </c>
      <c r="C22" s="10">
        <v>556006882</v>
      </c>
      <c r="D22" s="10"/>
      <c r="E22" s="10"/>
      <c r="F22" s="10">
        <v>644007963</v>
      </c>
      <c r="G22" s="11">
        <f t="shared" si="0"/>
        <v>53370929</v>
      </c>
      <c r="H22" s="10">
        <v>19601515</v>
      </c>
      <c r="I22" s="10">
        <v>105780640</v>
      </c>
      <c r="J22" s="10">
        <v>16440032</v>
      </c>
      <c r="K22" s="11">
        <f t="shared" si="1"/>
        <v>89340608</v>
      </c>
      <c r="L22" s="10">
        <v>144399624</v>
      </c>
      <c r="M22" s="10">
        <v>2924661</v>
      </c>
      <c r="N22" s="11">
        <f t="shared" si="2"/>
        <v>970085332</v>
      </c>
      <c r="O22" s="11"/>
      <c r="P22" s="10">
        <v>851699352</v>
      </c>
      <c r="Q22" s="10">
        <v>593350758</v>
      </c>
      <c r="R22" s="10"/>
      <c r="S22" s="10"/>
      <c r="T22" s="10">
        <v>742817224</v>
      </c>
      <c r="U22" s="11">
        <f t="shared" si="3"/>
        <v>108882128</v>
      </c>
      <c r="V22" s="10">
        <v>87547271</v>
      </c>
      <c r="W22" s="10">
        <v>110511380</v>
      </c>
      <c r="X22" s="10">
        <v>79627194</v>
      </c>
      <c r="Y22" s="11">
        <f t="shared" si="4"/>
        <v>30884186</v>
      </c>
      <c r="Z22" s="10">
        <v>168714721</v>
      </c>
      <c r="AA22" s="10">
        <v>12131445</v>
      </c>
      <c r="AB22" s="11">
        <f t="shared" si="5"/>
        <v>1230604169</v>
      </c>
      <c r="AC22" s="5"/>
      <c r="AD22" s="9">
        <v>2003</v>
      </c>
      <c r="AE22" s="12">
        <f t="shared" si="6"/>
        <v>71.88840702933132</v>
      </c>
      <c r="AF22" s="12">
        <f t="shared" si="26"/>
        <v>57.3152550254208</v>
      </c>
      <c r="AG22" s="12">
        <f t="shared" si="26"/>
        <v>0</v>
      </c>
      <c r="AH22" s="12">
        <f t="shared" si="26"/>
        <v>0</v>
      </c>
      <c r="AI22" s="12">
        <f t="shared" si="7"/>
        <v>66.38673338893449</v>
      </c>
      <c r="AJ22" s="12">
        <f t="shared" si="8"/>
        <v>5.501673640396822</v>
      </c>
      <c r="AK22" s="12">
        <f t="shared" si="9"/>
        <v>2.020596988059603</v>
      </c>
      <c r="AL22" s="12">
        <f t="shared" si="10"/>
        <v>10.904261358319353</v>
      </c>
      <c r="AM22" s="12">
        <f t="shared" si="11"/>
        <v>1.6946995751503642</v>
      </c>
      <c r="AN22" s="12">
        <f t="shared" si="12"/>
        <v>9.209561783168988</v>
      </c>
      <c r="AO22" s="12">
        <f t="shared" si="13"/>
        <v>14.885249702961183</v>
      </c>
      <c r="AP22" s="12">
        <f t="shared" si="14"/>
        <v>0.3014849213285497</v>
      </c>
      <c r="AQ22" s="12">
        <f t="shared" si="15"/>
        <v>100</v>
      </c>
      <c r="AR22" s="12"/>
      <c r="AS22" s="12">
        <f t="shared" si="16"/>
        <v>69.20985426955757</v>
      </c>
      <c r="AT22" s="12">
        <f t="shared" si="27"/>
        <v>48.21621549374095</v>
      </c>
      <c r="AU22" s="12">
        <f t="shared" si="28"/>
        <v>0</v>
      </c>
      <c r="AV22" s="12">
        <f t="shared" si="28"/>
        <v>0</v>
      </c>
      <c r="AW22" s="12">
        <f t="shared" si="17"/>
        <v>60.361994759340035</v>
      </c>
      <c r="AX22" s="12">
        <f t="shared" si="18"/>
        <v>8.847859510217537</v>
      </c>
      <c r="AY22" s="12">
        <f t="shared" si="19"/>
        <v>7.114169869190489</v>
      </c>
      <c r="AZ22" s="12">
        <f t="shared" si="20"/>
        <v>8.980253990997165</v>
      </c>
      <c r="BA22" s="12">
        <f t="shared" si="21"/>
        <v>6.4705772990112465</v>
      </c>
      <c r="BB22" s="12">
        <f t="shared" si="22"/>
        <v>2.509676691985918</v>
      </c>
      <c r="BC22" s="12">
        <f t="shared" si="23"/>
        <v>13.709909754092504</v>
      </c>
      <c r="BD22" s="12">
        <f t="shared" si="24"/>
        <v>0.9858121161622686</v>
      </c>
      <c r="BE22" s="12">
        <f t="shared" si="25"/>
        <v>100</v>
      </c>
    </row>
    <row r="23" spans="1:57" ht="12">
      <c r="A23" s="9">
        <v>2004</v>
      </c>
      <c r="B23" s="10">
        <v>884297454</v>
      </c>
      <c r="C23" s="10">
        <v>682850679</v>
      </c>
      <c r="D23" s="10"/>
      <c r="E23" s="10"/>
      <c r="F23" s="10">
        <v>801682570</v>
      </c>
      <c r="G23" s="11">
        <f t="shared" si="0"/>
        <v>82614884</v>
      </c>
      <c r="H23" s="10">
        <v>37821523</v>
      </c>
      <c r="I23" s="10">
        <v>88660093</v>
      </c>
      <c r="J23" s="10">
        <v>17840350</v>
      </c>
      <c r="K23" s="11">
        <f t="shared" si="1"/>
        <v>70819743</v>
      </c>
      <c r="L23" s="10">
        <v>151047924</v>
      </c>
      <c r="M23" s="10">
        <v>6840109</v>
      </c>
      <c r="N23" s="11">
        <f t="shared" si="2"/>
        <v>1168667103</v>
      </c>
      <c r="O23" s="11"/>
      <c r="P23" s="10">
        <v>943118500</v>
      </c>
      <c r="Q23" s="10">
        <v>646385691</v>
      </c>
      <c r="R23" s="10"/>
      <c r="S23" s="10"/>
      <c r="T23" s="10">
        <v>813969717</v>
      </c>
      <c r="U23" s="11">
        <f t="shared" si="3"/>
        <v>129148783</v>
      </c>
      <c r="V23" s="10">
        <v>85418199</v>
      </c>
      <c r="W23" s="10">
        <v>109767024</v>
      </c>
      <c r="X23" s="10">
        <v>74172296</v>
      </c>
      <c r="Y23" s="11">
        <f t="shared" si="4"/>
        <v>35594728</v>
      </c>
      <c r="Z23" s="10">
        <v>183294573</v>
      </c>
      <c r="AA23" s="10">
        <v>8976391</v>
      </c>
      <c r="AB23" s="11">
        <f t="shared" si="5"/>
        <v>1330574687</v>
      </c>
      <c r="AC23" s="5"/>
      <c r="AD23" s="9">
        <v>2004</v>
      </c>
      <c r="AE23" s="12">
        <f t="shared" si="6"/>
        <v>75.66718116134052</v>
      </c>
      <c r="AF23" s="12">
        <f t="shared" si="26"/>
        <v>58.42987085433516</v>
      </c>
      <c r="AG23" s="12">
        <f t="shared" si="26"/>
        <v>0</v>
      </c>
      <c r="AH23" s="12">
        <f t="shared" si="26"/>
        <v>0</v>
      </c>
      <c r="AI23" s="12">
        <f t="shared" si="7"/>
        <v>68.59802658447894</v>
      </c>
      <c r="AJ23" s="12">
        <f t="shared" si="8"/>
        <v>7.0691545768615685</v>
      </c>
      <c r="AK23" s="12">
        <f t="shared" si="9"/>
        <v>3.236295682740716</v>
      </c>
      <c r="AL23" s="12">
        <f t="shared" si="10"/>
        <v>7.586428399704856</v>
      </c>
      <c r="AM23" s="12">
        <f t="shared" si="11"/>
        <v>1.5265553342096598</v>
      </c>
      <c r="AN23" s="12">
        <f t="shared" si="12"/>
        <v>6.059873065495196</v>
      </c>
      <c r="AO23" s="12">
        <f t="shared" si="13"/>
        <v>12.924803274795355</v>
      </c>
      <c r="AP23" s="12">
        <f t="shared" si="14"/>
        <v>0.5852914814185541</v>
      </c>
      <c r="AQ23" s="12">
        <f t="shared" si="15"/>
        <v>100</v>
      </c>
      <c r="AR23" s="12"/>
      <c r="AS23" s="12">
        <f t="shared" si="16"/>
        <v>70.88053825271666</v>
      </c>
      <c r="AT23" s="12">
        <f t="shared" si="27"/>
        <v>48.57943693919077</v>
      </c>
      <c r="AU23" s="12">
        <f t="shared" si="28"/>
        <v>0</v>
      </c>
      <c r="AV23" s="12">
        <f t="shared" si="28"/>
        <v>0</v>
      </c>
      <c r="AW23" s="12">
        <f t="shared" si="17"/>
        <v>61.174297463544036</v>
      </c>
      <c r="AX23" s="12">
        <f t="shared" si="18"/>
        <v>9.706240789172627</v>
      </c>
      <c r="AY23" s="12">
        <f t="shared" si="19"/>
        <v>6.419647076902494</v>
      </c>
      <c r="AZ23" s="12">
        <f t="shared" si="20"/>
        <v>8.249595086427494</v>
      </c>
      <c r="BA23" s="12">
        <f t="shared" si="21"/>
        <v>5.574455663757866</v>
      </c>
      <c r="BB23" s="12">
        <f t="shared" si="22"/>
        <v>2.6751394226696275</v>
      </c>
      <c r="BC23" s="12">
        <f t="shared" si="23"/>
        <v>13.775594469880367</v>
      </c>
      <c r="BD23" s="12">
        <f t="shared" si="24"/>
        <v>0.674625114072984</v>
      </c>
      <c r="BE23" s="12">
        <f t="shared" si="25"/>
        <v>100</v>
      </c>
    </row>
    <row r="24" spans="1:57" ht="12">
      <c r="A24" s="9">
        <v>2005</v>
      </c>
      <c r="B24" s="10">
        <v>975831804</v>
      </c>
      <c r="C24" s="10">
        <v>726172071</v>
      </c>
      <c r="D24" s="10"/>
      <c r="E24" s="10"/>
      <c r="F24" s="10">
        <v>881817754</v>
      </c>
      <c r="G24" s="11">
        <f t="shared" si="0"/>
        <v>94014050</v>
      </c>
      <c r="H24" s="10">
        <v>44974602</v>
      </c>
      <c r="I24" s="10">
        <v>118057280</v>
      </c>
      <c r="J24" s="10">
        <v>31896850</v>
      </c>
      <c r="K24" s="11">
        <f t="shared" si="1"/>
        <v>86160430</v>
      </c>
      <c r="L24" s="10">
        <v>377106032</v>
      </c>
      <c r="M24" s="10">
        <v>12853801</v>
      </c>
      <c r="N24" s="11">
        <f t="shared" si="2"/>
        <v>1528823519</v>
      </c>
      <c r="O24" s="11"/>
      <c r="P24" s="10">
        <v>1003839447</v>
      </c>
      <c r="Q24" s="10">
        <v>664634041</v>
      </c>
      <c r="R24" s="10"/>
      <c r="S24" s="10"/>
      <c r="T24" s="10">
        <v>838236622</v>
      </c>
      <c r="U24" s="11">
        <f t="shared" si="3"/>
        <v>165602825</v>
      </c>
      <c r="V24" s="10">
        <v>175629158</v>
      </c>
      <c r="W24" s="10">
        <v>169432670</v>
      </c>
      <c r="X24" s="10">
        <v>123626042</v>
      </c>
      <c r="Y24" s="11">
        <f t="shared" si="4"/>
        <v>45806628</v>
      </c>
      <c r="Z24" s="10">
        <v>221425910</v>
      </c>
      <c r="AA24" s="10">
        <v>14249000</v>
      </c>
      <c r="AB24" s="11">
        <f t="shared" si="5"/>
        <v>1584576185</v>
      </c>
      <c r="AC24" s="5"/>
      <c r="AD24" s="9">
        <v>2005</v>
      </c>
      <c r="AE24" s="12">
        <f t="shared" si="6"/>
        <v>63.82893721037791</v>
      </c>
      <c r="AF24" s="12">
        <f t="shared" si="26"/>
        <v>47.49875063898726</v>
      </c>
      <c r="AG24" s="12">
        <f t="shared" si="26"/>
        <v>0</v>
      </c>
      <c r="AH24" s="12">
        <f t="shared" si="26"/>
        <v>0</v>
      </c>
      <c r="AI24" s="12">
        <f t="shared" si="7"/>
        <v>57.67949950016435</v>
      </c>
      <c r="AJ24" s="12">
        <f t="shared" si="8"/>
        <v>6.149437710213562</v>
      </c>
      <c r="AK24" s="12">
        <f t="shared" si="9"/>
        <v>2.941778527152551</v>
      </c>
      <c r="AL24" s="12">
        <f t="shared" si="10"/>
        <v>7.7220999371608965</v>
      </c>
      <c r="AM24" s="12">
        <f t="shared" si="11"/>
        <v>2.086365731792487</v>
      </c>
      <c r="AN24" s="12">
        <f t="shared" si="12"/>
        <v>5.635734205368409</v>
      </c>
      <c r="AO24" s="12">
        <f t="shared" si="13"/>
        <v>24.666420114119138</v>
      </c>
      <c r="AP24" s="12">
        <f t="shared" si="14"/>
        <v>0.8407642111895062</v>
      </c>
      <c r="AQ24" s="12">
        <f t="shared" si="15"/>
        <v>100</v>
      </c>
      <c r="AR24" s="12"/>
      <c r="AS24" s="12">
        <f t="shared" si="16"/>
        <v>63.350658460135826</v>
      </c>
      <c r="AT24" s="12">
        <f t="shared" si="27"/>
        <v>41.94396251133864</v>
      </c>
      <c r="AU24" s="12">
        <f t="shared" si="28"/>
        <v>0</v>
      </c>
      <c r="AV24" s="12">
        <f t="shared" si="28"/>
        <v>0</v>
      </c>
      <c r="AW24" s="12">
        <f t="shared" si="17"/>
        <v>52.89973621558625</v>
      </c>
      <c r="AX24" s="12">
        <f t="shared" si="18"/>
        <v>10.450922244549574</v>
      </c>
      <c r="AY24" s="12">
        <f t="shared" si="19"/>
        <v>11.083667649593005</v>
      </c>
      <c r="AZ24" s="12">
        <f t="shared" si="20"/>
        <v>10.692617471087388</v>
      </c>
      <c r="BA24" s="12">
        <f t="shared" si="21"/>
        <v>7.8018364260598805</v>
      </c>
      <c r="BB24" s="12">
        <f t="shared" si="22"/>
        <v>2.8907810450275067</v>
      </c>
      <c r="BC24" s="12">
        <f t="shared" si="23"/>
        <v>13.973825436484141</v>
      </c>
      <c r="BD24" s="12">
        <f t="shared" si="24"/>
        <v>0.8992309826996422</v>
      </c>
      <c r="BE24" s="12">
        <f t="shared" si="25"/>
        <v>100</v>
      </c>
    </row>
    <row r="25" spans="1:57" ht="12">
      <c r="A25" s="9">
        <v>2006</v>
      </c>
      <c r="B25" s="10">
        <v>1054428661</v>
      </c>
      <c r="C25" s="10">
        <v>795057738</v>
      </c>
      <c r="D25" s="10"/>
      <c r="E25" s="10"/>
      <c r="F25" s="10">
        <v>958192042</v>
      </c>
      <c r="G25" s="11">
        <f t="shared" si="0"/>
        <v>96236619</v>
      </c>
      <c r="H25" s="10">
        <v>41858378</v>
      </c>
      <c r="I25" s="10">
        <v>132202780</v>
      </c>
      <c r="J25" s="10">
        <v>33137865</v>
      </c>
      <c r="K25" s="11">
        <f t="shared" si="1"/>
        <v>99064915</v>
      </c>
      <c r="L25" s="10">
        <v>500468098</v>
      </c>
      <c r="M25" s="10">
        <v>14425979</v>
      </c>
      <c r="N25" s="11">
        <f t="shared" si="2"/>
        <v>1743383896</v>
      </c>
      <c r="O25" s="11"/>
      <c r="P25" s="10">
        <v>1146517458</v>
      </c>
      <c r="Q25" s="10">
        <v>703829302</v>
      </c>
      <c r="R25" s="10"/>
      <c r="S25" s="10"/>
      <c r="T25" s="10">
        <v>929456691</v>
      </c>
      <c r="U25" s="11">
        <f t="shared" si="3"/>
        <v>217060767</v>
      </c>
      <c r="V25" s="10">
        <v>157182384</v>
      </c>
      <c r="W25" s="10">
        <v>228258561</v>
      </c>
      <c r="X25" s="10">
        <v>148566402</v>
      </c>
      <c r="Y25" s="11">
        <f t="shared" si="4"/>
        <v>79692159</v>
      </c>
      <c r="Z25" s="10">
        <v>350019067</v>
      </c>
      <c r="AA25" s="10">
        <v>15785157</v>
      </c>
      <c r="AB25" s="11">
        <f t="shared" si="5"/>
        <v>1897762627</v>
      </c>
      <c r="AC25" s="5"/>
      <c r="AD25" s="9">
        <v>2006</v>
      </c>
      <c r="AE25" s="12">
        <f t="shared" si="6"/>
        <v>60.48172542027427</v>
      </c>
      <c r="AF25" s="12">
        <f t="shared" si="26"/>
        <v>45.604283705050356</v>
      </c>
      <c r="AG25" s="12">
        <f t="shared" si="26"/>
        <v>0</v>
      </c>
      <c r="AH25" s="12">
        <f t="shared" si="26"/>
        <v>0</v>
      </c>
      <c r="AI25" s="12">
        <f t="shared" si="7"/>
        <v>54.961620570114526</v>
      </c>
      <c r="AJ25" s="12">
        <f t="shared" si="8"/>
        <v>5.52010485015975</v>
      </c>
      <c r="AK25" s="12">
        <f t="shared" si="9"/>
        <v>2.400984550565104</v>
      </c>
      <c r="AL25" s="12">
        <f t="shared" si="10"/>
        <v>7.583113524412181</v>
      </c>
      <c r="AM25" s="12">
        <f t="shared" si="11"/>
        <v>1.9007784272890864</v>
      </c>
      <c r="AN25" s="12">
        <f t="shared" si="12"/>
        <v>5.6823350971230955</v>
      </c>
      <c r="AO25" s="12">
        <f t="shared" si="13"/>
        <v>28.706706488930422</v>
      </c>
      <c r="AP25" s="12">
        <f t="shared" si="14"/>
        <v>0.8274700158180193</v>
      </c>
      <c r="AQ25" s="12">
        <f t="shared" si="15"/>
        <v>100</v>
      </c>
      <c r="AR25" s="12"/>
      <c r="AS25" s="12">
        <f t="shared" si="16"/>
        <v>60.41416569639296</v>
      </c>
      <c r="AT25" s="12">
        <f t="shared" si="27"/>
        <v>37.087320194128786</v>
      </c>
      <c r="AU25" s="12">
        <f t="shared" si="28"/>
        <v>0</v>
      </c>
      <c r="AV25" s="12">
        <f t="shared" si="28"/>
        <v>0</v>
      </c>
      <c r="AW25" s="12">
        <f t="shared" si="17"/>
        <v>48.97644614644422</v>
      </c>
      <c r="AX25" s="12">
        <f t="shared" si="18"/>
        <v>11.437719549948751</v>
      </c>
      <c r="AY25" s="12">
        <f t="shared" si="19"/>
        <v>8.282510244628186</v>
      </c>
      <c r="AZ25" s="12">
        <f t="shared" si="20"/>
        <v>12.027771953799784</v>
      </c>
      <c r="BA25" s="12">
        <f t="shared" si="21"/>
        <v>7.828502884728797</v>
      </c>
      <c r="BB25" s="12">
        <f t="shared" si="22"/>
        <v>4.199269069070986</v>
      </c>
      <c r="BC25" s="12">
        <f t="shared" si="23"/>
        <v>18.443774896827495</v>
      </c>
      <c r="BD25" s="12">
        <f t="shared" si="24"/>
        <v>0.831777208351569</v>
      </c>
      <c r="BE25" s="12">
        <f t="shared" si="25"/>
        <v>100</v>
      </c>
    </row>
    <row r="26" spans="1:57" ht="12">
      <c r="A26" s="9">
        <v>2007</v>
      </c>
      <c r="B26" s="10">
        <v>1479771794</v>
      </c>
      <c r="C26" s="10">
        <v>1077352360</v>
      </c>
      <c r="D26" s="10"/>
      <c r="E26" s="10"/>
      <c r="F26" s="10">
        <v>1396046606</v>
      </c>
      <c r="G26" s="11">
        <f t="shared" si="0"/>
        <v>83725188</v>
      </c>
      <c r="H26" s="10">
        <v>64094994</v>
      </c>
      <c r="I26" s="10">
        <v>131987459</v>
      </c>
      <c r="J26" s="10">
        <v>41373755</v>
      </c>
      <c r="K26" s="11">
        <f t="shared" si="1"/>
        <v>90613704</v>
      </c>
      <c r="L26" s="10">
        <v>623435985</v>
      </c>
      <c r="M26" s="10">
        <v>16780109</v>
      </c>
      <c r="N26" s="11">
        <f t="shared" si="2"/>
        <v>2316070341</v>
      </c>
      <c r="O26" s="11"/>
      <c r="P26" s="10">
        <v>1553752527</v>
      </c>
      <c r="Q26" s="10">
        <v>1011925943</v>
      </c>
      <c r="R26" s="10"/>
      <c r="S26" s="10"/>
      <c r="T26" s="10">
        <v>1265461816</v>
      </c>
      <c r="U26" s="11">
        <f t="shared" si="3"/>
        <v>288290711</v>
      </c>
      <c r="V26" s="10">
        <v>185554589</v>
      </c>
      <c r="W26" s="10">
        <v>202626909</v>
      </c>
      <c r="X26" s="10">
        <v>126269503</v>
      </c>
      <c r="Y26" s="11">
        <f t="shared" si="4"/>
        <v>76357406</v>
      </c>
      <c r="Z26" s="10">
        <v>381971825</v>
      </c>
      <c r="AA26" s="10">
        <v>33055981</v>
      </c>
      <c r="AB26" s="11">
        <f t="shared" si="5"/>
        <v>2356961831</v>
      </c>
      <c r="AC26" s="5"/>
      <c r="AD26" s="9">
        <v>2007</v>
      </c>
      <c r="AE26" s="12">
        <f t="shared" si="6"/>
        <v>63.89148756859799</v>
      </c>
      <c r="AF26" s="12">
        <f t="shared" si="26"/>
        <v>46.516392051151435</v>
      </c>
      <c r="AG26" s="12">
        <f t="shared" si="26"/>
        <v>0</v>
      </c>
      <c r="AH26" s="12">
        <f t="shared" si="26"/>
        <v>0</v>
      </c>
      <c r="AI26" s="12">
        <f t="shared" si="7"/>
        <v>60.276520159454</v>
      </c>
      <c r="AJ26" s="12">
        <f t="shared" si="8"/>
        <v>3.6149674091439867</v>
      </c>
      <c r="AK26" s="12">
        <f t="shared" si="9"/>
        <v>2.767402736668437</v>
      </c>
      <c r="AL26" s="12">
        <f t="shared" si="10"/>
        <v>5.698767289728011</v>
      </c>
      <c r="AM26" s="12">
        <f t="shared" si="11"/>
        <v>1.7863773076139056</v>
      </c>
      <c r="AN26" s="12">
        <f t="shared" si="12"/>
        <v>3.9123899821141053</v>
      </c>
      <c r="AO26" s="12">
        <f t="shared" si="13"/>
        <v>26.917834660013895</v>
      </c>
      <c r="AP26" s="12">
        <f t="shared" si="14"/>
        <v>0.7245077449916708</v>
      </c>
      <c r="AQ26" s="12">
        <f t="shared" si="15"/>
        <v>100</v>
      </c>
      <c r="AR26" s="12"/>
      <c r="AS26" s="12">
        <f t="shared" si="16"/>
        <v>65.92183660185883</v>
      </c>
      <c r="AT26" s="12">
        <f t="shared" si="27"/>
        <v>42.93348876891507</v>
      </c>
      <c r="AU26" s="12">
        <f t="shared" si="28"/>
        <v>0</v>
      </c>
      <c r="AV26" s="12">
        <f t="shared" si="28"/>
        <v>0</v>
      </c>
      <c r="AW26" s="12">
        <f t="shared" si="17"/>
        <v>53.690382226643706</v>
      </c>
      <c r="AX26" s="12">
        <f t="shared" si="18"/>
        <v>12.231454375215124</v>
      </c>
      <c r="AY26" s="12">
        <f t="shared" si="19"/>
        <v>7.872617475577609</v>
      </c>
      <c r="AZ26" s="12">
        <f t="shared" si="20"/>
        <v>8.596953346250434</v>
      </c>
      <c r="BA26" s="12">
        <f t="shared" si="21"/>
        <v>5.357299441138044</v>
      </c>
      <c r="BB26" s="12">
        <f t="shared" si="22"/>
        <v>3.2396539051123905</v>
      </c>
      <c r="BC26" s="12">
        <f t="shared" si="23"/>
        <v>16.206109915574615</v>
      </c>
      <c r="BD26" s="12">
        <f t="shared" si="24"/>
        <v>1.4024826607385141</v>
      </c>
      <c r="BE26" s="12">
        <f t="shared" si="25"/>
        <v>100</v>
      </c>
    </row>
    <row r="27" spans="1:57" ht="12">
      <c r="A27" s="9">
        <v>2008</v>
      </c>
      <c r="B27" s="10">
        <v>1656339389</v>
      </c>
      <c r="C27" s="10">
        <v>1230994068</v>
      </c>
      <c r="D27" s="10"/>
      <c r="E27" s="10"/>
      <c r="F27" s="10">
        <v>1555814548</v>
      </c>
      <c r="G27" s="11">
        <f t="shared" si="0"/>
        <v>100524841</v>
      </c>
      <c r="H27" s="10">
        <v>84280401</v>
      </c>
      <c r="I27" s="10">
        <v>149885099</v>
      </c>
      <c r="J27" s="10">
        <v>70250060</v>
      </c>
      <c r="K27" s="11">
        <f t="shared" si="1"/>
        <v>79635039</v>
      </c>
      <c r="L27" s="10">
        <v>611951132</v>
      </c>
      <c r="M27" s="10">
        <v>20011037</v>
      </c>
      <c r="N27" s="11">
        <f t="shared" si="2"/>
        <v>2522467058</v>
      </c>
      <c r="O27" s="11"/>
      <c r="P27" s="10">
        <v>1478162447</v>
      </c>
      <c r="Q27" s="10">
        <v>926768030</v>
      </c>
      <c r="R27" s="10"/>
      <c r="S27" s="10"/>
      <c r="T27" s="10">
        <v>1178144834</v>
      </c>
      <c r="U27" s="11">
        <f t="shared" si="3"/>
        <v>300017613</v>
      </c>
      <c r="V27" s="10">
        <v>232090106</v>
      </c>
      <c r="W27" s="10">
        <v>247059761</v>
      </c>
      <c r="X27" s="10">
        <v>145310239</v>
      </c>
      <c r="Y27" s="11">
        <f t="shared" si="4"/>
        <v>101749522</v>
      </c>
      <c r="Z27" s="10">
        <v>488289206</v>
      </c>
      <c r="AA27" s="10">
        <v>27049185</v>
      </c>
      <c r="AB27" s="11">
        <f t="shared" si="5"/>
        <v>2472650705</v>
      </c>
      <c r="AC27" s="5"/>
      <c r="AD27" s="9">
        <v>2008</v>
      </c>
      <c r="AE27" s="12">
        <f t="shared" si="6"/>
        <v>65.66346956829119</v>
      </c>
      <c r="AF27" s="12">
        <f t="shared" si="26"/>
        <v>48.8011950085098</v>
      </c>
      <c r="AG27" s="12">
        <f t="shared" si="26"/>
        <v>0</v>
      </c>
      <c r="AH27" s="12">
        <f t="shared" si="26"/>
        <v>0</v>
      </c>
      <c r="AI27" s="12">
        <f t="shared" si="7"/>
        <v>61.67829003220228</v>
      </c>
      <c r="AJ27" s="12">
        <f t="shared" si="8"/>
        <v>3.985179536088911</v>
      </c>
      <c r="AK27" s="12">
        <f t="shared" si="9"/>
        <v>3.3411893619266446</v>
      </c>
      <c r="AL27" s="12">
        <f t="shared" si="10"/>
        <v>5.942004218633486</v>
      </c>
      <c r="AM27" s="12">
        <f t="shared" si="11"/>
        <v>2.7849743280968546</v>
      </c>
      <c r="AN27" s="12">
        <f t="shared" si="12"/>
        <v>3.157029890536632</v>
      </c>
      <c r="AO27" s="12">
        <f t="shared" si="13"/>
        <v>24.26002472695126</v>
      </c>
      <c r="AP27" s="12">
        <f t="shared" si="14"/>
        <v>0.7933121241974214</v>
      </c>
      <c r="AQ27" s="12">
        <f t="shared" si="15"/>
        <v>100</v>
      </c>
      <c r="AR27" s="12"/>
      <c r="AS27" s="12">
        <f t="shared" si="16"/>
        <v>59.7804794672768</v>
      </c>
      <c r="AT27" s="12">
        <f t="shared" si="27"/>
        <v>37.480750035820364</v>
      </c>
      <c r="AU27" s="12">
        <f t="shared" si="28"/>
        <v>0</v>
      </c>
      <c r="AV27" s="12">
        <f t="shared" si="28"/>
        <v>0</v>
      </c>
      <c r="AW27" s="12">
        <f t="shared" si="17"/>
        <v>47.64703852499862</v>
      </c>
      <c r="AX27" s="12">
        <f t="shared" si="18"/>
        <v>12.133440942278177</v>
      </c>
      <c r="AY27" s="12">
        <f t="shared" si="19"/>
        <v>9.386287579183167</v>
      </c>
      <c r="AZ27" s="12">
        <f t="shared" si="20"/>
        <v>9.99169678517128</v>
      </c>
      <c r="BA27" s="12">
        <f t="shared" si="21"/>
        <v>5.876698989718404</v>
      </c>
      <c r="BB27" s="12">
        <f t="shared" si="22"/>
        <v>4.114997795452876</v>
      </c>
      <c r="BC27" s="12">
        <f t="shared" si="23"/>
        <v>19.747601430829672</v>
      </c>
      <c r="BD27" s="12">
        <f t="shared" si="24"/>
        <v>1.0939347375390815</v>
      </c>
      <c r="BE27" s="12">
        <f t="shared" si="25"/>
        <v>100</v>
      </c>
    </row>
    <row r="28" spans="1:57" ht="12">
      <c r="A28" s="9">
        <v>2009</v>
      </c>
      <c r="B28" s="10">
        <v>1449830288</v>
      </c>
      <c r="C28" s="10">
        <v>1000185295</v>
      </c>
      <c r="D28" s="10"/>
      <c r="E28" s="10"/>
      <c r="F28" s="10">
        <v>1364491118</v>
      </c>
      <c r="G28" s="11">
        <f t="shared" si="0"/>
        <v>85339170</v>
      </c>
      <c r="H28" s="10">
        <v>61876330</v>
      </c>
      <c r="I28" s="10">
        <v>127367414</v>
      </c>
      <c r="J28" s="10">
        <v>61858591</v>
      </c>
      <c r="K28" s="11">
        <f aca="true" t="shared" si="29" ref="K28:K34">I28-J28</f>
        <v>65508823</v>
      </c>
      <c r="L28" s="10">
        <v>593986806</v>
      </c>
      <c r="M28" s="10">
        <v>16411580</v>
      </c>
      <c r="N28" s="11">
        <f t="shared" si="2"/>
        <v>2249472418</v>
      </c>
      <c r="O28" s="11"/>
      <c r="P28" s="10">
        <v>1166662692</v>
      </c>
      <c r="Q28" s="10">
        <v>766952133</v>
      </c>
      <c r="R28" s="10"/>
      <c r="S28" s="10"/>
      <c r="T28" s="10">
        <v>944470967</v>
      </c>
      <c r="U28" s="11">
        <f t="shared" si="3"/>
        <v>222191725</v>
      </c>
      <c r="V28" s="10">
        <v>209952136</v>
      </c>
      <c r="W28" s="10">
        <v>130381326</v>
      </c>
      <c r="X28" s="10">
        <v>89274492</v>
      </c>
      <c r="Y28" s="11">
        <f aca="true" t="shared" si="30" ref="Y28:Y34">W28-X28</f>
        <v>41106834</v>
      </c>
      <c r="Z28" s="10">
        <v>563886034</v>
      </c>
      <c r="AA28" s="10">
        <v>17112341</v>
      </c>
      <c r="AB28" s="11">
        <f t="shared" si="5"/>
        <v>2087994529</v>
      </c>
      <c r="AC28" s="5"/>
      <c r="AD28" s="9">
        <v>2009</v>
      </c>
      <c r="AE28" s="12">
        <f t="shared" si="6"/>
        <v>64.45201445452886</v>
      </c>
      <c r="AF28" s="12">
        <f t="shared" si="26"/>
        <v>44.463105526284345</v>
      </c>
      <c r="AG28" s="12">
        <f t="shared" si="26"/>
        <v>0</v>
      </c>
      <c r="AH28" s="12">
        <f t="shared" si="26"/>
        <v>0</v>
      </c>
      <c r="AI28" s="12">
        <f t="shared" si="7"/>
        <v>60.65827289463569</v>
      </c>
      <c r="AJ28" s="12">
        <f t="shared" si="8"/>
        <v>3.7937415598931783</v>
      </c>
      <c r="AK28" s="12">
        <f t="shared" si="9"/>
        <v>2.750704098653234</v>
      </c>
      <c r="AL28" s="12">
        <f t="shared" si="10"/>
        <v>5.662101610174088</v>
      </c>
      <c r="AM28" s="12">
        <f t="shared" si="11"/>
        <v>2.7499155137451434</v>
      </c>
      <c r="AN28" s="12">
        <f t="shared" si="12"/>
        <v>2.912186096428945</v>
      </c>
      <c r="AO28" s="12">
        <f t="shared" si="13"/>
        <v>26.40560520978124</v>
      </c>
      <c r="AP28" s="12">
        <f t="shared" si="14"/>
        <v>0.729574626862573</v>
      </c>
      <c r="AQ28" s="12">
        <f t="shared" si="15"/>
        <v>100</v>
      </c>
      <c r="AR28" s="12"/>
      <c r="AS28" s="12">
        <f t="shared" si="16"/>
        <v>55.87479640374096</v>
      </c>
      <c r="AT28" s="12">
        <f t="shared" si="27"/>
        <v>36.73152023857626</v>
      </c>
      <c r="AU28" s="12">
        <f t="shared" si="28"/>
        <v>0</v>
      </c>
      <c r="AV28" s="12">
        <f t="shared" si="28"/>
        <v>0</v>
      </c>
      <c r="AW28" s="12">
        <f t="shared" si="17"/>
        <v>45.23340238119944</v>
      </c>
      <c r="AX28" s="12">
        <f t="shared" si="18"/>
        <v>10.641394022541522</v>
      </c>
      <c r="AY28" s="12">
        <f t="shared" si="19"/>
        <v>10.055205273959796</v>
      </c>
      <c r="AZ28" s="12">
        <f t="shared" si="20"/>
        <v>6.244332740777981</v>
      </c>
      <c r="BA28" s="12">
        <f t="shared" si="21"/>
        <v>4.275609478859894</v>
      </c>
      <c r="BB28" s="12">
        <f t="shared" si="22"/>
        <v>1.9687232619180872</v>
      </c>
      <c r="BC28" s="12">
        <f t="shared" si="23"/>
        <v>27.00610687280206</v>
      </c>
      <c r="BD28" s="12">
        <f t="shared" si="24"/>
        <v>0.8195587087192028</v>
      </c>
      <c r="BE28" s="12">
        <f t="shared" si="25"/>
        <v>100</v>
      </c>
    </row>
    <row r="29" spans="1:57" ht="12">
      <c r="A29" s="9">
        <v>2010</v>
      </c>
      <c r="B29" s="10">
        <v>1751411597</v>
      </c>
      <c r="C29" s="10">
        <v>1202360545</v>
      </c>
      <c r="D29" s="10"/>
      <c r="E29" s="10"/>
      <c r="F29" s="10">
        <v>1674281310</v>
      </c>
      <c r="G29" s="11">
        <f t="shared" si="0"/>
        <v>77130287</v>
      </c>
      <c r="H29" s="10">
        <v>89644620</v>
      </c>
      <c r="I29" s="10">
        <v>93852192</v>
      </c>
      <c r="J29" s="10">
        <v>33275247</v>
      </c>
      <c r="K29" s="11">
        <f>I29-J29</f>
        <v>60576945</v>
      </c>
      <c r="L29" s="10">
        <v>842238606</v>
      </c>
      <c r="M29" s="10">
        <v>17152663</v>
      </c>
      <c r="N29" s="11">
        <f t="shared" si="2"/>
        <v>2794299678</v>
      </c>
      <c r="O29" s="11"/>
      <c r="P29" s="10">
        <v>1267548686</v>
      </c>
      <c r="Q29" s="10">
        <v>808608477</v>
      </c>
      <c r="R29" s="10"/>
      <c r="S29" s="10"/>
      <c r="T29" s="10">
        <v>1060219516</v>
      </c>
      <c r="U29" s="11">
        <f t="shared" si="3"/>
        <v>207329170</v>
      </c>
      <c r="V29" s="10">
        <v>168055721</v>
      </c>
      <c r="W29" s="10">
        <v>165645609</v>
      </c>
      <c r="X29" s="10">
        <v>73108717</v>
      </c>
      <c r="Y29" s="11">
        <f>W29-X29</f>
        <v>92536892</v>
      </c>
      <c r="Z29" s="10">
        <v>372254730</v>
      </c>
      <c r="AA29" s="10">
        <v>13513638</v>
      </c>
      <c r="AB29" s="11">
        <f t="shared" si="5"/>
        <v>1987018384</v>
      </c>
      <c r="AC29" s="5"/>
      <c r="AD29" s="9">
        <v>2010</v>
      </c>
      <c r="AE29" s="12">
        <f t="shared" si="6"/>
        <v>62.67801591894969</v>
      </c>
      <c r="AF29" s="12">
        <f t="shared" si="26"/>
        <v>43.029047831425906</v>
      </c>
      <c r="AG29" s="12">
        <f t="shared" si="26"/>
        <v>0</v>
      </c>
      <c r="AH29" s="12">
        <f t="shared" si="26"/>
        <v>0</v>
      </c>
      <c r="AI29" s="12">
        <f t="shared" si="7"/>
        <v>59.91774336811129</v>
      </c>
      <c r="AJ29" s="12">
        <f t="shared" si="8"/>
        <v>2.7602725508384074</v>
      </c>
      <c r="AK29" s="12">
        <f t="shared" si="9"/>
        <v>3.2081247657789693</v>
      </c>
      <c r="AL29" s="12">
        <f t="shared" si="10"/>
        <v>3.3587017433711344</v>
      </c>
      <c r="AM29" s="12">
        <f t="shared" si="11"/>
        <v>1.190825997010332</v>
      </c>
      <c r="AN29" s="12">
        <f t="shared" si="12"/>
        <v>2.1678757463608025</v>
      </c>
      <c r="AO29" s="12">
        <f t="shared" si="13"/>
        <v>30.14131278155628</v>
      </c>
      <c r="AP29" s="12">
        <f t="shared" si="14"/>
        <v>0.6138447903439225</v>
      </c>
      <c r="AQ29" s="12">
        <f t="shared" si="15"/>
        <v>100</v>
      </c>
      <c r="AR29" s="12"/>
      <c r="AS29" s="12">
        <f t="shared" si="16"/>
        <v>63.79149263069928</v>
      </c>
      <c r="AT29" s="12">
        <f t="shared" si="27"/>
        <v>40.6945644545179</v>
      </c>
      <c r="AU29" s="12">
        <f t="shared" si="28"/>
        <v>0</v>
      </c>
      <c r="AV29" s="12">
        <f t="shared" si="28"/>
        <v>0</v>
      </c>
      <c r="AW29" s="12">
        <f t="shared" si="17"/>
        <v>53.35730784059017</v>
      </c>
      <c r="AX29" s="12">
        <f t="shared" si="18"/>
        <v>10.434184790109118</v>
      </c>
      <c r="AY29" s="12">
        <f t="shared" si="19"/>
        <v>8.457683248088157</v>
      </c>
      <c r="AZ29" s="12">
        <f t="shared" si="20"/>
        <v>8.336390359234844</v>
      </c>
      <c r="BA29" s="12">
        <f t="shared" si="21"/>
        <v>3.679317594074157</v>
      </c>
      <c r="BB29" s="12">
        <f t="shared" si="22"/>
        <v>4.657072765160687</v>
      </c>
      <c r="BC29" s="12">
        <f t="shared" si="23"/>
        <v>18.734337487639472</v>
      </c>
      <c r="BD29" s="12">
        <f t="shared" si="24"/>
        <v>0.6800962743382448</v>
      </c>
      <c r="BE29" s="12">
        <f t="shared" si="25"/>
        <v>100</v>
      </c>
    </row>
    <row r="30" spans="1:57" ht="12">
      <c r="A30" s="9">
        <v>2011</v>
      </c>
      <c r="B30" s="10">
        <v>1976166008</v>
      </c>
      <c r="C30" s="10">
        <v>1312305654</v>
      </c>
      <c r="D30" s="10"/>
      <c r="E30" s="10"/>
      <c r="F30" s="10">
        <v>1860434281</v>
      </c>
      <c r="G30" s="11">
        <f t="shared" si="0"/>
        <v>115731727</v>
      </c>
      <c r="H30" s="10">
        <v>82730956</v>
      </c>
      <c r="I30" s="10">
        <v>148143600</v>
      </c>
      <c r="J30" s="10">
        <v>58636960</v>
      </c>
      <c r="K30" s="11">
        <f>I30-J30</f>
        <v>89506640</v>
      </c>
      <c r="L30" s="10">
        <v>817234355</v>
      </c>
      <c r="M30" s="10">
        <v>26398237</v>
      </c>
      <c r="N30" s="11">
        <f t="shared" si="2"/>
        <v>3050673156</v>
      </c>
      <c r="O30" s="11"/>
      <c r="P30" s="10">
        <v>1706309508</v>
      </c>
      <c r="Q30" s="10">
        <v>1043390689</v>
      </c>
      <c r="R30" s="10"/>
      <c r="S30" s="10"/>
      <c r="T30" s="10">
        <v>1375163923</v>
      </c>
      <c r="U30" s="11">
        <f t="shared" si="3"/>
        <v>331145585</v>
      </c>
      <c r="V30" s="10">
        <v>155315999</v>
      </c>
      <c r="W30" s="10">
        <v>226430628</v>
      </c>
      <c r="X30" s="10">
        <v>124994116</v>
      </c>
      <c r="Y30" s="11">
        <f>W30-X30</f>
        <v>101436512</v>
      </c>
      <c r="Z30" s="10">
        <v>557521808</v>
      </c>
      <c r="AA30" s="10">
        <v>19519154</v>
      </c>
      <c r="AB30" s="11">
        <f t="shared" si="5"/>
        <v>2665097097</v>
      </c>
      <c r="AC30" s="5"/>
      <c r="AD30" s="9">
        <v>2011</v>
      </c>
      <c r="AE30" s="12">
        <f t="shared" si="6"/>
        <v>64.77803117365484</v>
      </c>
      <c r="AF30" s="12">
        <f t="shared" si="26"/>
        <v>43.01692075465327</v>
      </c>
      <c r="AG30" s="12">
        <f t="shared" si="26"/>
        <v>0</v>
      </c>
      <c r="AH30" s="12">
        <f t="shared" si="26"/>
        <v>0</v>
      </c>
      <c r="AI30" s="12">
        <f t="shared" si="7"/>
        <v>60.984385604893035</v>
      </c>
      <c r="AJ30" s="12">
        <f aca="true" t="shared" si="31" ref="AJ30:AQ36">G30*100/$N30</f>
        <v>3.793645568761808</v>
      </c>
      <c r="AK30" s="12">
        <f t="shared" si="31"/>
        <v>2.7118918274573756</v>
      </c>
      <c r="AL30" s="12">
        <f t="shared" si="31"/>
        <v>4.8560954394158635</v>
      </c>
      <c r="AM30" s="12">
        <f t="shared" si="31"/>
        <v>1.9220990581922568</v>
      </c>
      <c r="AN30" s="12">
        <f t="shared" si="31"/>
        <v>2.933996381223607</v>
      </c>
      <c r="AO30" s="12">
        <f t="shared" si="31"/>
        <v>26.788656575440754</v>
      </c>
      <c r="AP30" s="12">
        <f t="shared" si="31"/>
        <v>0.8653249840311638</v>
      </c>
      <c r="AQ30" s="12">
        <f t="shared" si="31"/>
        <v>100</v>
      </c>
      <c r="AR30" s="12"/>
      <c r="AS30" s="12">
        <f t="shared" si="16"/>
        <v>64.02429051912326</v>
      </c>
      <c r="AT30" s="12">
        <f t="shared" si="27"/>
        <v>39.150194196470586</v>
      </c>
      <c r="AU30" s="12">
        <f t="shared" si="28"/>
        <v>0</v>
      </c>
      <c r="AV30" s="12">
        <f t="shared" si="28"/>
        <v>0</v>
      </c>
      <c r="AW30" s="12">
        <f t="shared" si="17"/>
        <v>51.59901770738374</v>
      </c>
      <c r="AX30" s="12">
        <f aca="true" t="shared" si="32" ref="AX30:BE35">U30*100/$AB30</f>
        <v>12.42527281173951</v>
      </c>
      <c r="AY30" s="12">
        <f t="shared" si="32"/>
        <v>5.827780127592102</v>
      </c>
      <c r="AZ30" s="12">
        <f t="shared" si="32"/>
        <v>8.496149286826528</v>
      </c>
      <c r="BA30" s="12">
        <f t="shared" si="32"/>
        <v>4.690039854108925</v>
      </c>
      <c r="BB30" s="12">
        <f t="shared" si="32"/>
        <v>3.806109432717603</v>
      </c>
      <c r="BC30" s="12">
        <f t="shared" si="32"/>
        <v>20.919380709527672</v>
      </c>
      <c r="BD30" s="12">
        <f t="shared" si="32"/>
        <v>0.7323993569304466</v>
      </c>
      <c r="BE30" s="12">
        <f t="shared" si="32"/>
        <v>100</v>
      </c>
    </row>
    <row r="31" spans="1:57" ht="12">
      <c r="A31" s="9">
        <v>2012</v>
      </c>
      <c r="B31" s="10">
        <v>1873337552</v>
      </c>
      <c r="C31" s="10">
        <v>1219251668</v>
      </c>
      <c r="D31" s="10">
        <v>1220959530</v>
      </c>
      <c r="E31" s="10">
        <v>1244944378</v>
      </c>
      <c r="F31" s="10">
        <v>1774834595</v>
      </c>
      <c r="G31" s="11">
        <f t="shared" si="0"/>
        <v>98502957</v>
      </c>
      <c r="H31" s="10">
        <v>82943464</v>
      </c>
      <c r="I31" s="10">
        <v>129893235</v>
      </c>
      <c r="J31" s="10">
        <v>45939326</v>
      </c>
      <c r="K31" s="11">
        <f t="shared" si="29"/>
        <v>83953909</v>
      </c>
      <c r="L31" s="10">
        <v>574032568</v>
      </c>
      <c r="M31" s="10">
        <v>30290434</v>
      </c>
      <c r="N31" s="11">
        <f t="shared" si="2"/>
        <v>2690497253</v>
      </c>
      <c r="O31" s="11"/>
      <c r="P31" s="10">
        <v>2008618135</v>
      </c>
      <c r="Q31" s="10">
        <v>1178570311</v>
      </c>
      <c r="R31" s="10">
        <v>1182055262</v>
      </c>
      <c r="S31" s="10">
        <v>1186803282</v>
      </c>
      <c r="T31" s="10">
        <v>1635668514</v>
      </c>
      <c r="U31" s="11">
        <f t="shared" si="3"/>
        <v>372949621</v>
      </c>
      <c r="V31" s="10">
        <v>208455170</v>
      </c>
      <c r="W31" s="10">
        <v>245262935</v>
      </c>
      <c r="X31" s="10">
        <v>143640659</v>
      </c>
      <c r="Y31" s="11">
        <f t="shared" si="30"/>
        <v>101622276</v>
      </c>
      <c r="Z31" s="10">
        <v>647373516</v>
      </c>
      <c r="AA31" s="10">
        <v>49681958</v>
      </c>
      <c r="AB31" s="11">
        <f t="shared" si="5"/>
        <v>3159391714</v>
      </c>
      <c r="AC31" s="5"/>
      <c r="AD31" s="9">
        <v>2012</v>
      </c>
      <c r="AE31" s="12">
        <f t="shared" si="6"/>
        <v>69.62793029842949</v>
      </c>
      <c r="AF31" s="12">
        <f t="shared" si="26"/>
        <v>45.31696386757099</v>
      </c>
      <c r="AG31" s="12">
        <f t="shared" si="26"/>
        <v>45.38044142727099</v>
      </c>
      <c r="AH31" s="12">
        <f t="shared" si="26"/>
        <v>46.27190667494058</v>
      </c>
      <c r="AI31" s="12">
        <f t="shared" si="7"/>
        <v>65.96678710676981</v>
      </c>
      <c r="AJ31" s="12">
        <f t="shared" si="31"/>
        <v>3.661143191659672</v>
      </c>
      <c r="AK31" s="12">
        <f t="shared" si="31"/>
        <v>3.082830280072395</v>
      </c>
      <c r="AL31" s="12">
        <f t="shared" si="31"/>
        <v>4.82785235536533</v>
      </c>
      <c r="AM31" s="12">
        <f t="shared" si="31"/>
        <v>1.707466006470589</v>
      </c>
      <c r="AN31" s="12">
        <f t="shared" si="31"/>
        <v>3.120386348894741</v>
      </c>
      <c r="AO31" s="12">
        <f t="shared" si="31"/>
        <v>21.335556739927288</v>
      </c>
      <c r="AP31" s="12">
        <f t="shared" si="31"/>
        <v>1.1258303262055032</v>
      </c>
      <c r="AQ31" s="12">
        <f t="shared" si="31"/>
        <v>100</v>
      </c>
      <c r="AR31" s="12"/>
      <c r="AS31" s="12">
        <f t="shared" si="16"/>
        <v>63.57610314983563</v>
      </c>
      <c r="AT31" s="12">
        <f t="shared" si="27"/>
        <v>37.303709627947704</v>
      </c>
      <c r="AU31" s="12">
        <f t="shared" si="28"/>
        <v>37.414014120567515</v>
      </c>
      <c r="AV31" s="12">
        <f t="shared" si="28"/>
        <v>37.56429684679486</v>
      </c>
      <c r="AW31" s="12">
        <f t="shared" si="17"/>
        <v>51.77162764439662</v>
      </c>
      <c r="AX31" s="12">
        <f t="shared" si="32"/>
        <v>11.804475505439019</v>
      </c>
      <c r="AY31" s="12">
        <f t="shared" si="32"/>
        <v>6.597952671594555</v>
      </c>
      <c r="AZ31" s="12">
        <f t="shared" si="32"/>
        <v>7.762979623994798</v>
      </c>
      <c r="BA31" s="12">
        <f t="shared" si="32"/>
        <v>4.546465649178442</v>
      </c>
      <c r="BB31" s="12">
        <f t="shared" si="32"/>
        <v>3.216513974816356</v>
      </c>
      <c r="BC31" s="12">
        <f t="shared" si="32"/>
        <v>20.490447991343945</v>
      </c>
      <c r="BD31" s="12">
        <f t="shared" si="32"/>
        <v>1.57251656323107</v>
      </c>
      <c r="BE31" s="12">
        <f t="shared" si="32"/>
        <v>100</v>
      </c>
    </row>
    <row r="32" spans="1:57" ht="12">
      <c r="A32" s="9">
        <v>2013</v>
      </c>
      <c r="B32" s="10">
        <v>2007317447</v>
      </c>
      <c r="C32" s="10">
        <v>1283092752</v>
      </c>
      <c r="D32" s="10">
        <v>1285280747</v>
      </c>
      <c r="E32" s="10">
        <v>1312820495</v>
      </c>
      <c r="F32" s="10">
        <v>1897163401</v>
      </c>
      <c r="G32" s="11">
        <f t="shared" si="0"/>
        <v>110154046</v>
      </c>
      <c r="H32" s="10">
        <v>80394611</v>
      </c>
      <c r="I32" s="10">
        <v>165954071</v>
      </c>
      <c r="J32" s="10">
        <v>68167664</v>
      </c>
      <c r="K32" s="11">
        <f t="shared" si="29"/>
        <v>97786407</v>
      </c>
      <c r="L32" s="10">
        <v>581030551</v>
      </c>
      <c r="M32" s="10">
        <v>32721974</v>
      </c>
      <c r="N32" s="11">
        <f t="shared" si="2"/>
        <v>2867418654</v>
      </c>
      <c r="O32" s="11"/>
      <c r="P32" s="10">
        <v>2154281257</v>
      </c>
      <c r="Q32" s="10">
        <v>1316230828</v>
      </c>
      <c r="R32" s="10">
        <v>1321466688</v>
      </c>
      <c r="S32" s="10">
        <v>1328251170</v>
      </c>
      <c r="T32" s="10">
        <v>1789240130</v>
      </c>
      <c r="U32" s="11">
        <f t="shared" si="3"/>
        <v>365041127</v>
      </c>
      <c r="V32" s="10">
        <v>179559021</v>
      </c>
      <c r="W32" s="10">
        <v>267487936</v>
      </c>
      <c r="X32" s="10">
        <v>159313467</v>
      </c>
      <c r="Y32" s="11">
        <f t="shared" si="30"/>
        <v>108174469</v>
      </c>
      <c r="Z32" s="10">
        <v>846106884</v>
      </c>
      <c r="AA32" s="10">
        <v>43133124</v>
      </c>
      <c r="AB32" s="11">
        <f t="shared" si="5"/>
        <v>3490568222</v>
      </c>
      <c r="AC32" s="5"/>
      <c r="AD32" s="9">
        <v>2013</v>
      </c>
      <c r="AE32" s="12">
        <f t="shared" si="6"/>
        <v>70.00433802018503</v>
      </c>
      <c r="AF32" s="12">
        <f t="shared" si="26"/>
        <v>44.74731132163444</v>
      </c>
      <c r="AG32" s="12">
        <f t="shared" si="26"/>
        <v>44.82361671209244</v>
      </c>
      <c r="AH32" s="12">
        <f t="shared" si="26"/>
        <v>45.78405365287827</v>
      </c>
      <c r="AI32" s="12">
        <f t="shared" si="7"/>
        <v>66.16276274667773</v>
      </c>
      <c r="AJ32" s="12">
        <f t="shared" si="31"/>
        <v>3.8415752735073054</v>
      </c>
      <c r="AK32" s="12">
        <f t="shared" si="31"/>
        <v>2.803727697308898</v>
      </c>
      <c r="AL32" s="12">
        <f t="shared" si="31"/>
        <v>5.787577295993974</v>
      </c>
      <c r="AM32" s="12">
        <f t="shared" si="31"/>
        <v>2.377318146581326</v>
      </c>
      <c r="AN32" s="12">
        <f t="shared" si="31"/>
        <v>3.410259149412648</v>
      </c>
      <c r="AO32" s="12">
        <f t="shared" si="31"/>
        <v>20.26319212890215</v>
      </c>
      <c r="AP32" s="12">
        <f t="shared" si="31"/>
        <v>1.1411648576099414</v>
      </c>
      <c r="AQ32" s="12">
        <f t="shared" si="31"/>
        <v>100</v>
      </c>
      <c r="AR32" s="12"/>
      <c r="AS32" s="12">
        <f t="shared" si="16"/>
        <v>61.717208201868516</v>
      </c>
      <c r="AT32" s="12">
        <f t="shared" si="27"/>
        <v>37.708210935520285</v>
      </c>
      <c r="AU32" s="12">
        <f t="shared" si="28"/>
        <v>37.858211155169336</v>
      </c>
      <c r="AV32" s="12">
        <f t="shared" si="28"/>
        <v>38.05257727462345</v>
      </c>
      <c r="AW32" s="12">
        <f t="shared" si="17"/>
        <v>51.259279756314704</v>
      </c>
      <c r="AX32" s="12">
        <f t="shared" si="32"/>
        <v>10.457928445553813</v>
      </c>
      <c r="AY32" s="12">
        <f t="shared" si="32"/>
        <v>5.144120085328617</v>
      </c>
      <c r="AZ32" s="12">
        <f t="shared" si="32"/>
        <v>7.663163100898705</v>
      </c>
      <c r="BA32" s="12">
        <f t="shared" si="32"/>
        <v>4.564112685032059</v>
      </c>
      <c r="BB32" s="12">
        <f t="shared" si="32"/>
        <v>3.099050415866646</v>
      </c>
      <c r="BC32" s="12">
        <f t="shared" si="32"/>
        <v>24.239803670566964</v>
      </c>
      <c r="BD32" s="12">
        <f t="shared" si="32"/>
        <v>1.2357049413371988</v>
      </c>
      <c r="BE32" s="12">
        <f t="shared" si="32"/>
        <v>100</v>
      </c>
    </row>
    <row r="33" spans="1:57" ht="12">
      <c r="A33" s="9">
        <v>2014</v>
      </c>
      <c r="B33" s="10">
        <v>2281172636</v>
      </c>
      <c r="C33" s="10">
        <v>1425033892</v>
      </c>
      <c r="D33" s="10">
        <v>1427791260</v>
      </c>
      <c r="E33" s="10">
        <v>1465201871</v>
      </c>
      <c r="F33" s="10">
        <v>2174492591</v>
      </c>
      <c r="G33" s="11">
        <f>B33-F33</f>
        <v>106680045</v>
      </c>
      <c r="H33" s="10">
        <v>72036278</v>
      </c>
      <c r="I33" s="10">
        <v>146292105</v>
      </c>
      <c r="J33" s="10">
        <v>57859262</v>
      </c>
      <c r="K33" s="11">
        <f>I33-J33</f>
        <v>88432843</v>
      </c>
      <c r="L33" s="10">
        <v>700529765</v>
      </c>
      <c r="M33" s="10">
        <v>42112783</v>
      </c>
      <c r="N33" s="11">
        <f t="shared" si="2"/>
        <v>3242143567</v>
      </c>
      <c r="O33" s="11"/>
      <c r="P33" s="10">
        <v>2392104101</v>
      </c>
      <c r="Q33" s="10">
        <v>1471667535</v>
      </c>
      <c r="R33" s="10">
        <v>1475251826</v>
      </c>
      <c r="S33" s="10">
        <v>1480811289</v>
      </c>
      <c r="T33" s="10">
        <v>2046880206</v>
      </c>
      <c r="U33" s="11">
        <f>P33-T33</f>
        <v>345223895</v>
      </c>
      <c r="V33" s="10">
        <v>160524852</v>
      </c>
      <c r="W33" s="10">
        <v>272671584</v>
      </c>
      <c r="X33" s="10">
        <v>193444928</v>
      </c>
      <c r="Y33" s="11">
        <f>W33-X33</f>
        <v>79226656</v>
      </c>
      <c r="Z33" s="10">
        <v>876872172</v>
      </c>
      <c r="AA33" s="10">
        <v>31010198</v>
      </c>
      <c r="AB33" s="11">
        <f t="shared" si="5"/>
        <v>3733182907</v>
      </c>
      <c r="AC33" s="5"/>
      <c r="AD33" s="9">
        <v>2014</v>
      </c>
      <c r="AE33" s="12">
        <f t="shared" si="6"/>
        <v>70.36001302406235</v>
      </c>
      <c r="AF33" s="12">
        <f t="shared" si="26"/>
        <v>43.95344816018137</v>
      </c>
      <c r="AG33" s="12">
        <f t="shared" si="26"/>
        <v>44.038495843697476</v>
      </c>
      <c r="AH33" s="12">
        <f t="shared" si="26"/>
        <v>45.192380927034996</v>
      </c>
      <c r="AI33" s="12">
        <f t="shared" si="7"/>
        <v>67.06959596524246</v>
      </c>
      <c r="AJ33" s="12">
        <f t="shared" si="31"/>
        <v>3.2904170588199</v>
      </c>
      <c r="AK33" s="12">
        <f t="shared" si="31"/>
        <v>2.2218719347661757</v>
      </c>
      <c r="AL33" s="12">
        <f t="shared" si="31"/>
        <v>4.512203175979838</v>
      </c>
      <c r="AM33" s="12">
        <f t="shared" si="31"/>
        <v>1.7845990100166345</v>
      </c>
      <c r="AN33" s="12">
        <f t="shared" si="31"/>
        <v>2.727604165963203</v>
      </c>
      <c r="AO33" s="12">
        <f t="shared" si="31"/>
        <v>21.60699396936977</v>
      </c>
      <c r="AP33" s="12">
        <f t="shared" si="31"/>
        <v>1.298917895821854</v>
      </c>
      <c r="AQ33" s="12">
        <f t="shared" si="31"/>
        <v>100</v>
      </c>
      <c r="AR33" s="12"/>
      <c r="AS33" s="12">
        <f t="shared" si="16"/>
        <v>64.07679882265141</v>
      </c>
      <c r="AT33" s="12">
        <f t="shared" si="27"/>
        <v>39.42125450752794</v>
      </c>
      <c r="AU33" s="12">
        <f t="shared" si="28"/>
        <v>39.51726617074645</v>
      </c>
      <c r="AV33" s="12">
        <f t="shared" si="28"/>
        <v>39.666186358653015</v>
      </c>
      <c r="AW33" s="12">
        <f t="shared" si="17"/>
        <v>54.8293576015776</v>
      </c>
      <c r="AX33" s="12">
        <f t="shared" si="32"/>
        <v>9.247441221073823</v>
      </c>
      <c r="AY33" s="12">
        <f t="shared" si="32"/>
        <v>4.299946078157697</v>
      </c>
      <c r="AZ33" s="12">
        <f t="shared" si="32"/>
        <v>7.303997441130467</v>
      </c>
      <c r="BA33" s="12">
        <f t="shared" si="32"/>
        <v>5.181769359258453</v>
      </c>
      <c r="BB33" s="12">
        <f t="shared" si="32"/>
        <v>2.1222280818720143</v>
      </c>
      <c r="BC33" s="12">
        <f t="shared" si="32"/>
        <v>23.488593884746404</v>
      </c>
      <c r="BD33" s="12">
        <f t="shared" si="32"/>
        <v>0.8306637733140141</v>
      </c>
      <c r="BE33" s="12">
        <f t="shared" si="32"/>
        <v>100</v>
      </c>
    </row>
    <row r="34" spans="1:57" ht="12">
      <c r="A34" s="9">
        <v>2015</v>
      </c>
      <c r="B34" s="10">
        <v>2601259885</v>
      </c>
      <c r="C34" s="10">
        <v>1638592490</v>
      </c>
      <c r="D34" s="10">
        <v>1642309797</v>
      </c>
      <c r="E34" s="10">
        <v>1688189554</v>
      </c>
      <c r="F34" s="10">
        <v>2491637101</v>
      </c>
      <c r="G34" s="11">
        <f t="shared" si="0"/>
        <v>109622784</v>
      </c>
      <c r="H34" s="10">
        <v>65745704</v>
      </c>
      <c r="I34" s="10">
        <v>154840519</v>
      </c>
      <c r="J34" s="10">
        <v>69986701</v>
      </c>
      <c r="K34" s="11">
        <f t="shared" si="29"/>
        <v>84853818</v>
      </c>
      <c r="L34" s="10">
        <v>749789401</v>
      </c>
      <c r="M34" s="10">
        <v>51532169</v>
      </c>
      <c r="N34" s="11">
        <f t="shared" si="2"/>
        <v>3623167678</v>
      </c>
      <c r="O34" s="11"/>
      <c r="P34" s="10">
        <v>2545297014</v>
      </c>
      <c r="Q34" s="10">
        <v>1538386168</v>
      </c>
      <c r="R34" s="10">
        <v>1541504132</v>
      </c>
      <c r="S34" s="10">
        <v>1546613418</v>
      </c>
      <c r="T34" s="10">
        <v>2191848465</v>
      </c>
      <c r="U34" s="11">
        <f t="shared" si="3"/>
        <v>353448549</v>
      </c>
      <c r="V34" s="10">
        <v>230707000</v>
      </c>
      <c r="W34" s="10">
        <v>313780534</v>
      </c>
      <c r="X34" s="10">
        <v>234800965</v>
      </c>
      <c r="Y34" s="11">
        <f t="shared" si="30"/>
        <v>78979569</v>
      </c>
      <c r="Z34" s="10">
        <v>835446149</v>
      </c>
      <c r="AA34" s="10">
        <v>26864365</v>
      </c>
      <c r="AB34" s="11">
        <f>P34+V34+W34+Z34+AA34</f>
        <v>3952095062</v>
      </c>
      <c r="AC34" s="5"/>
      <c r="AD34" s="9">
        <v>2015</v>
      </c>
      <c r="AE34" s="12">
        <f t="shared" si="6"/>
        <v>71.79518355705535</v>
      </c>
      <c r="AF34" s="12">
        <f t="shared" si="26"/>
        <v>45.22541145279007</v>
      </c>
      <c r="AG34" s="12">
        <f t="shared" si="26"/>
        <v>45.32800971294158</v>
      </c>
      <c r="AH34" s="12">
        <f t="shared" si="26"/>
        <v>46.59429825041622</v>
      </c>
      <c r="AI34" s="12">
        <f t="shared" si="7"/>
        <v>68.76957740954985</v>
      </c>
      <c r="AJ34" s="12">
        <f t="shared" si="31"/>
        <v>3.0256061475054925</v>
      </c>
      <c r="AK34" s="12">
        <f t="shared" si="31"/>
        <v>1.8145918114474855</v>
      </c>
      <c r="AL34" s="12">
        <f t="shared" si="31"/>
        <v>4.273622773248862</v>
      </c>
      <c r="AM34" s="12">
        <f t="shared" si="31"/>
        <v>1.9316439982880638</v>
      </c>
      <c r="AN34" s="12">
        <f t="shared" si="31"/>
        <v>2.3419787749607983</v>
      </c>
      <c r="AO34" s="12">
        <f t="shared" si="31"/>
        <v>20.694305857074937</v>
      </c>
      <c r="AP34" s="12">
        <f t="shared" si="31"/>
        <v>1.4222960011733687</v>
      </c>
      <c r="AQ34" s="12">
        <f t="shared" si="31"/>
        <v>100</v>
      </c>
      <c r="AR34" s="12"/>
      <c r="AS34" s="12">
        <f t="shared" si="16"/>
        <v>64.40373963858869</v>
      </c>
      <c r="AT34" s="12">
        <f t="shared" si="27"/>
        <v>38.92583917810629</v>
      </c>
      <c r="AU34" s="12">
        <f t="shared" si="28"/>
        <v>39.00473313058177</v>
      </c>
      <c r="AV34" s="12">
        <f t="shared" si="28"/>
        <v>39.13401357348221</v>
      </c>
      <c r="AW34" s="12">
        <f t="shared" si="17"/>
        <v>55.460418603665666</v>
      </c>
      <c r="AX34" s="12">
        <f t="shared" si="32"/>
        <v>8.94332103492302</v>
      </c>
      <c r="AY34" s="12">
        <f t="shared" si="32"/>
        <v>5.837587314593801</v>
      </c>
      <c r="AZ34" s="12">
        <f t="shared" si="32"/>
        <v>7.939599859756612</v>
      </c>
      <c r="BA34" s="12">
        <f t="shared" si="32"/>
        <v>5.941177054612053</v>
      </c>
      <c r="BB34" s="12">
        <f t="shared" si="32"/>
        <v>1.998422805144559</v>
      </c>
      <c r="BC34" s="12">
        <f t="shared" si="32"/>
        <v>21.139323217018305</v>
      </c>
      <c r="BD34" s="12">
        <f t="shared" si="32"/>
        <v>0.6797499700425982</v>
      </c>
      <c r="BE34" s="12">
        <f t="shared" si="32"/>
        <v>100</v>
      </c>
    </row>
    <row r="35" spans="1:57" ht="12">
      <c r="A35" s="9">
        <v>2016</v>
      </c>
      <c r="B35" s="10"/>
      <c r="C35" s="10"/>
      <c r="D35" s="10"/>
      <c r="E35" s="10"/>
      <c r="F35" s="10"/>
      <c r="G35" s="11">
        <f>B35-F35</f>
        <v>0</v>
      </c>
      <c r="H35" s="10"/>
      <c r="I35" s="10"/>
      <c r="J35" s="10"/>
      <c r="K35" s="11">
        <f>I35-J35</f>
        <v>0</v>
      </c>
      <c r="L35" s="10"/>
      <c r="M35" s="10"/>
      <c r="N35" s="11">
        <f>B35+H35+I35+L35+M35</f>
        <v>0</v>
      </c>
      <c r="O35" s="11"/>
      <c r="P35" s="10"/>
      <c r="Q35" s="10"/>
      <c r="R35" s="10"/>
      <c r="S35" s="10"/>
      <c r="T35" s="10"/>
      <c r="U35" s="11">
        <f>P35-T35</f>
        <v>0</v>
      </c>
      <c r="V35" s="10"/>
      <c r="W35" s="10"/>
      <c r="X35" s="10"/>
      <c r="Y35" s="11">
        <f>W35-X35</f>
        <v>0</v>
      </c>
      <c r="Z35" s="10"/>
      <c r="AA35" s="10"/>
      <c r="AB35" s="11">
        <f>P35+V35+W35+Z35+AA35</f>
        <v>0</v>
      </c>
      <c r="AC35" s="5"/>
      <c r="AD35" s="9">
        <v>2016</v>
      </c>
      <c r="AE35" s="12" t="e">
        <f>B35*100/$N35</f>
        <v>#DIV/0!</v>
      </c>
      <c r="AF35" s="12" t="e">
        <f t="shared" si="26"/>
        <v>#DIV/0!</v>
      </c>
      <c r="AG35" s="12" t="e">
        <f t="shared" si="26"/>
        <v>#DIV/0!</v>
      </c>
      <c r="AH35" s="12" t="e">
        <f t="shared" si="26"/>
        <v>#DIV/0!</v>
      </c>
      <c r="AI35" s="12" t="e">
        <f t="shared" si="7"/>
        <v>#DIV/0!</v>
      </c>
      <c r="AJ35" s="12" t="e">
        <f t="shared" si="31"/>
        <v>#DIV/0!</v>
      </c>
      <c r="AK35" s="12" t="e">
        <f t="shared" si="31"/>
        <v>#DIV/0!</v>
      </c>
      <c r="AL35" s="12" t="e">
        <f t="shared" si="31"/>
        <v>#DIV/0!</v>
      </c>
      <c r="AM35" s="12" t="e">
        <f t="shared" si="31"/>
        <v>#DIV/0!</v>
      </c>
      <c r="AN35" s="12" t="e">
        <f t="shared" si="31"/>
        <v>#DIV/0!</v>
      </c>
      <c r="AO35" s="12" t="e">
        <f t="shared" si="31"/>
        <v>#DIV/0!</v>
      </c>
      <c r="AP35" s="12" t="e">
        <f t="shared" si="31"/>
        <v>#DIV/0!</v>
      </c>
      <c r="AQ35" s="12" t="e">
        <f t="shared" si="31"/>
        <v>#DIV/0!</v>
      </c>
      <c r="AR35" s="12"/>
      <c r="AS35" s="12" t="e">
        <f>P35*100/$AB35</f>
        <v>#DIV/0!</v>
      </c>
      <c r="AT35" s="12" t="e">
        <f t="shared" si="27"/>
        <v>#DIV/0!</v>
      </c>
      <c r="AU35" s="12" t="e">
        <f t="shared" si="28"/>
        <v>#DIV/0!</v>
      </c>
      <c r="AV35" s="12" t="e">
        <f t="shared" si="28"/>
        <v>#DIV/0!</v>
      </c>
      <c r="AW35" s="12" t="e">
        <f t="shared" si="17"/>
        <v>#DIV/0!</v>
      </c>
      <c r="AX35" s="12" t="e">
        <f t="shared" si="32"/>
        <v>#DIV/0!</v>
      </c>
      <c r="AY35" s="12" t="e">
        <f t="shared" si="32"/>
        <v>#DIV/0!</v>
      </c>
      <c r="AZ35" s="12" t="e">
        <f t="shared" si="32"/>
        <v>#DIV/0!</v>
      </c>
      <c r="BA35" s="12" t="e">
        <f t="shared" si="32"/>
        <v>#DIV/0!</v>
      </c>
      <c r="BB35" s="12" t="e">
        <f t="shared" si="32"/>
        <v>#DIV/0!</v>
      </c>
      <c r="BC35" s="12" t="e">
        <f t="shared" si="32"/>
        <v>#DIV/0!</v>
      </c>
      <c r="BD35" s="12" t="e">
        <f t="shared" si="32"/>
        <v>#DIV/0!</v>
      </c>
      <c r="BE35" s="12" t="e">
        <f t="shared" si="32"/>
        <v>#DIV/0!</v>
      </c>
    </row>
    <row r="36" spans="1:57" ht="12">
      <c r="A36" s="9">
        <v>2017</v>
      </c>
      <c r="B36" s="10"/>
      <c r="C36" s="10"/>
      <c r="D36" s="10"/>
      <c r="E36" s="10"/>
      <c r="F36" s="10"/>
      <c r="G36" s="11">
        <f>B36-F36</f>
        <v>0</v>
      </c>
      <c r="H36" s="10"/>
      <c r="I36" s="10"/>
      <c r="J36" s="10"/>
      <c r="K36" s="11">
        <f>I36-J36</f>
        <v>0</v>
      </c>
      <c r="L36" s="10"/>
      <c r="M36" s="10"/>
      <c r="N36" s="11">
        <f>B36+H36+I36+L36+M36</f>
        <v>0</v>
      </c>
      <c r="O36" s="11"/>
      <c r="P36" s="10"/>
      <c r="Q36" s="10"/>
      <c r="R36" s="10"/>
      <c r="S36" s="10"/>
      <c r="T36" s="10"/>
      <c r="U36" s="11">
        <f>P36-T36</f>
        <v>0</v>
      </c>
      <c r="V36" s="10"/>
      <c r="W36" s="10"/>
      <c r="X36" s="10"/>
      <c r="Y36" s="11">
        <f>W36-X36</f>
        <v>0</v>
      </c>
      <c r="Z36" s="10"/>
      <c r="AA36" s="10"/>
      <c r="AB36" s="11">
        <f>P36+V36+W36+Z36+AA36</f>
        <v>0</v>
      </c>
      <c r="AC36" s="5"/>
      <c r="AD36" s="9">
        <v>2017</v>
      </c>
      <c r="AE36" s="12" t="e">
        <f>B36*100/$N36</f>
        <v>#DIV/0!</v>
      </c>
      <c r="AF36" s="12" t="e">
        <f>C36*100/$N36</f>
        <v>#DIV/0!</v>
      </c>
      <c r="AG36" s="12" t="e">
        <f>D36*100/$N36</f>
        <v>#DIV/0!</v>
      </c>
      <c r="AH36" s="12" t="e">
        <f>E36*100/$N36</f>
        <v>#DIV/0!</v>
      </c>
      <c r="AI36" s="12" t="e">
        <f>F36*100/$N36</f>
        <v>#DIV/0!</v>
      </c>
      <c r="AJ36" s="12" t="e">
        <f t="shared" si="31"/>
        <v>#DIV/0!</v>
      </c>
      <c r="AK36" s="12" t="e">
        <f t="shared" si="31"/>
        <v>#DIV/0!</v>
      </c>
      <c r="AL36" s="12" t="e">
        <f t="shared" si="31"/>
        <v>#DIV/0!</v>
      </c>
      <c r="AM36" s="12" t="e">
        <f t="shared" si="31"/>
        <v>#DIV/0!</v>
      </c>
      <c r="AN36" s="12" t="e">
        <f t="shared" si="31"/>
        <v>#DIV/0!</v>
      </c>
      <c r="AO36" s="12" t="e">
        <f t="shared" si="31"/>
        <v>#DIV/0!</v>
      </c>
      <c r="AP36" s="12" t="e">
        <f t="shared" si="31"/>
        <v>#DIV/0!</v>
      </c>
      <c r="AQ36" s="12" t="e">
        <f t="shared" si="31"/>
        <v>#DIV/0!</v>
      </c>
      <c r="AR36" s="12"/>
      <c r="AS36" s="12" t="e">
        <f>P36*100/$AB36</f>
        <v>#DIV/0!</v>
      </c>
      <c r="AT36" s="12" t="e">
        <f t="shared" si="27"/>
        <v>#DIV/0!</v>
      </c>
      <c r="AU36" s="12" t="e">
        <f aca="true" t="shared" si="33" ref="AU36:BE36">R36*100/$AB36</f>
        <v>#DIV/0!</v>
      </c>
      <c r="AV36" s="12" t="e">
        <f t="shared" si="33"/>
        <v>#DIV/0!</v>
      </c>
      <c r="AW36" s="12" t="e">
        <f t="shared" si="33"/>
        <v>#DIV/0!</v>
      </c>
      <c r="AX36" s="12" t="e">
        <f t="shared" si="33"/>
        <v>#DIV/0!</v>
      </c>
      <c r="AY36" s="12" t="e">
        <f t="shared" si="33"/>
        <v>#DIV/0!</v>
      </c>
      <c r="AZ36" s="12" t="e">
        <f t="shared" si="33"/>
        <v>#DIV/0!</v>
      </c>
      <c r="BA36" s="12" t="e">
        <f t="shared" si="33"/>
        <v>#DIV/0!</v>
      </c>
      <c r="BB36" s="12" t="e">
        <f t="shared" si="33"/>
        <v>#DIV/0!</v>
      </c>
      <c r="BC36" s="12" t="e">
        <f t="shared" si="33"/>
        <v>#DIV/0!</v>
      </c>
      <c r="BD36" s="12" t="e">
        <f t="shared" si="33"/>
        <v>#DIV/0!</v>
      </c>
      <c r="BE36" s="12" t="e">
        <f t="shared" si="33"/>
        <v>#DIV/0!</v>
      </c>
    </row>
    <row r="37" spans="1:57" ht="12.75" thickBot="1">
      <c r="A37" s="13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5"/>
      <c r="AD37" s="13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</row>
    <row r="38" spans="1:29" ht="12">
      <c r="A38" s="1" t="s">
        <v>24</v>
      </c>
      <c r="AC38" s="5"/>
    </row>
    <row r="39" spans="1:29" ht="12">
      <c r="A39" s="1" t="s">
        <v>25</v>
      </c>
      <c r="AC39" s="5"/>
    </row>
    <row r="40" spans="1:28" ht="12">
      <c r="A40" s="1" t="s">
        <v>26</v>
      </c>
      <c r="AB40" s="20"/>
    </row>
    <row r="41" spans="1:28" ht="12">
      <c r="A41" s="1" t="s">
        <v>27</v>
      </c>
      <c r="AB41" s="20"/>
    </row>
    <row r="42" spans="1:28" ht="12">
      <c r="A42" s="1" t="s">
        <v>28</v>
      </c>
      <c r="AB42" s="20"/>
    </row>
    <row r="43" spans="1:28" ht="12">
      <c r="A43" s="1" t="s">
        <v>29</v>
      </c>
      <c r="AB43" s="20"/>
    </row>
    <row r="44" spans="1:28" ht="12">
      <c r="A44" s="1" t="s">
        <v>30</v>
      </c>
      <c r="AB44" s="20"/>
    </row>
    <row r="45" spans="1:28" ht="12">
      <c r="A45" s="1" t="s">
        <v>31</v>
      </c>
      <c r="AB45" s="20"/>
    </row>
    <row r="46" spans="1:28" ht="12">
      <c r="A46" s="1" t="s">
        <v>32</v>
      </c>
      <c r="AB46" s="20"/>
    </row>
    <row r="47" spans="1:28" ht="12">
      <c r="A47" s="1" t="s">
        <v>33</v>
      </c>
      <c r="AB47" s="20"/>
    </row>
    <row r="48" spans="1:28" ht="12">
      <c r="A48" s="1" t="s">
        <v>34</v>
      </c>
      <c r="AB48" s="20"/>
    </row>
    <row r="49" spans="1:28" ht="12">
      <c r="A49" s="1" t="s">
        <v>35</v>
      </c>
      <c r="AB49" s="20"/>
    </row>
    <row r="50" spans="1:28" ht="12">
      <c r="A50" s="1" t="s">
        <v>36</v>
      </c>
      <c r="AB50" s="20"/>
    </row>
    <row r="51" spans="1:28" ht="12">
      <c r="A51" s="1" t="s">
        <v>37</v>
      </c>
      <c r="AB51" s="20"/>
    </row>
    <row r="52" spans="1:28" ht="12">
      <c r="A52" s="1" t="s">
        <v>38</v>
      </c>
      <c r="AB52" s="20"/>
    </row>
    <row r="53" spans="1:28" ht="12">
      <c r="A53" s="1" t="s">
        <v>39</v>
      </c>
      <c r="AB53" s="20"/>
    </row>
    <row r="54" spans="1:28" ht="12">
      <c r="A54" s="1" t="s">
        <v>40</v>
      </c>
      <c r="AB54" s="20"/>
    </row>
    <row r="55" spans="1:28" ht="12">
      <c r="A55" s="1" t="s">
        <v>41</v>
      </c>
      <c r="AB55" s="20"/>
    </row>
    <row r="56" spans="1:28" ht="12">
      <c r="A56" s="1" t="s">
        <v>42</v>
      </c>
      <c r="AB56" s="20"/>
    </row>
    <row r="57" spans="1:28" ht="12">
      <c r="A57" s="1" t="s">
        <v>65</v>
      </c>
      <c r="F57" s="11"/>
      <c r="G57" s="11"/>
      <c r="AB57" s="20"/>
    </row>
    <row r="58" spans="1:30" ht="12">
      <c r="A58" s="14" t="s">
        <v>81</v>
      </c>
      <c r="AB58" s="20"/>
      <c r="AD58" s="9"/>
    </row>
    <row r="59" spans="1:30" ht="12">
      <c r="A59" s="14" t="s">
        <v>84</v>
      </c>
      <c r="AD59" s="9"/>
    </row>
    <row r="60" ht="12">
      <c r="A60" s="14" t="s">
        <v>87</v>
      </c>
    </row>
    <row r="61" ht="12">
      <c r="A61" s="14" t="s">
        <v>91</v>
      </c>
    </row>
    <row r="62" ht="12">
      <c r="AD62" s="9"/>
    </row>
    <row r="63" spans="1:72" ht="12">
      <c r="A63" s="2" t="s">
        <v>89</v>
      </c>
      <c r="BT63" s="1" t="s">
        <v>44</v>
      </c>
    </row>
    <row r="64" ht="12">
      <c r="BT64" s="1" t="s">
        <v>40</v>
      </c>
    </row>
    <row r="65" ht="12">
      <c r="BT65" s="1" t="s">
        <v>45</v>
      </c>
    </row>
    <row r="66" ht="12">
      <c r="BT66" s="1" t="s">
        <v>46</v>
      </c>
    </row>
    <row r="67" spans="72:74" ht="12">
      <c r="BT67" s="1" t="s">
        <v>47</v>
      </c>
      <c r="BV67" s="11">
        <v>86998550</v>
      </c>
    </row>
    <row r="68" spans="72:74" ht="12">
      <c r="BT68" s="1" t="s">
        <v>48</v>
      </c>
      <c r="BV68" s="11">
        <v>13497292</v>
      </c>
    </row>
    <row r="69" spans="72:74" ht="12">
      <c r="BT69" s="1" t="s">
        <v>49</v>
      </c>
      <c r="BV69" s="11">
        <v>60717345</v>
      </c>
    </row>
    <row r="70" spans="72:74" ht="12">
      <c r="BT70" s="1" t="s">
        <v>50</v>
      </c>
      <c r="BV70" s="11">
        <v>104341900</v>
      </c>
    </row>
    <row r="71" spans="72:74" ht="12">
      <c r="BT71" s="1" t="s">
        <v>51</v>
      </c>
      <c r="BV71" s="11">
        <v>44279007</v>
      </c>
    </row>
    <row r="72" spans="72:74" ht="12">
      <c r="BT72" s="1" t="s">
        <v>52</v>
      </c>
      <c r="BV72" s="11">
        <v>27333580</v>
      </c>
    </row>
    <row r="73" spans="72:74" ht="12">
      <c r="BT73" s="1" t="s">
        <v>53</v>
      </c>
      <c r="BV73" s="11">
        <v>23622006</v>
      </c>
    </row>
    <row r="74" spans="72:74" ht="12">
      <c r="BT74" s="1" t="s">
        <v>54</v>
      </c>
      <c r="BV74" s="11">
        <v>54215928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V91"/>
  <sheetViews>
    <sheetView zoomScalePageLayoutView="0" workbookViewId="0" topLeftCell="A1">
      <pane xSplit="1" ySplit="13" topLeftCell="B32" activePane="bottomRight" state="frozen"/>
      <selection pane="topLeft" activeCell="E32" sqref="E32"/>
      <selection pane="topRight" activeCell="E32" sqref="E32"/>
      <selection pane="bottomLeft" activeCell="E32" sqref="E32"/>
      <selection pane="bottomRight" activeCell="A61" sqref="A61"/>
    </sheetView>
  </sheetViews>
  <sheetFormatPr defaultColWidth="9.625" defaultRowHeight="12.75"/>
  <cols>
    <col min="1" max="1" width="7.625" style="2" customWidth="1"/>
    <col min="2" max="7" width="14.625" style="2" customWidth="1"/>
    <col min="8" max="13" width="12.625" style="2" customWidth="1"/>
    <col min="14" max="14" width="14.625" style="2" customWidth="1"/>
    <col min="15" max="15" width="0.6171875" style="2" customWidth="1"/>
    <col min="16" max="19" width="15.625" style="2" customWidth="1"/>
    <col min="20" max="21" width="14.625" style="2" customWidth="1"/>
    <col min="22" max="27" width="12.625" style="2" customWidth="1"/>
    <col min="28" max="28" width="14.625" style="2" customWidth="1"/>
    <col min="29" max="29" width="9.625" style="2" customWidth="1"/>
    <col min="30" max="30" width="6.625" style="2" customWidth="1"/>
    <col min="31" max="43" width="12.625" style="2" customWidth="1"/>
    <col min="44" max="44" width="0.6171875" style="2" customWidth="1"/>
    <col min="45" max="57" width="12.625" style="2" customWidth="1"/>
    <col min="58" max="16384" width="9.625" style="2" customWidth="1"/>
  </cols>
  <sheetData>
    <row r="1" spans="1:30" ht="12">
      <c r="A1" s="1" t="s">
        <v>0</v>
      </c>
      <c r="AD1" s="1" t="s">
        <v>1</v>
      </c>
    </row>
    <row r="2" spans="1:30" ht="12">
      <c r="A2" s="1" t="s">
        <v>2</v>
      </c>
      <c r="AD2" s="1" t="s">
        <v>3</v>
      </c>
    </row>
    <row r="3" spans="1:30" ht="12">
      <c r="A3" s="1" t="s">
        <v>66</v>
      </c>
      <c r="AD3" s="3" t="str">
        <f>A3</f>
        <v>TERRITORIO: PROVINCIA DI RAVENNA.</v>
      </c>
    </row>
    <row r="4" spans="1:30" ht="12">
      <c r="A4" s="4" t="s">
        <v>88</v>
      </c>
      <c r="AC4" s="5"/>
      <c r="AD4" s="3" t="str">
        <f>A4</f>
        <v>PERIODO: 1995 - 2015.</v>
      </c>
    </row>
    <row r="5" spans="1:30" ht="12.75" thickBot="1">
      <c r="A5" s="1"/>
      <c r="AC5" s="5"/>
      <c r="AD5" s="3"/>
    </row>
    <row r="6" spans="1:57" ht="12.75" thickTop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5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2:48" ht="12">
      <c r="B7" s="1" t="s">
        <v>5</v>
      </c>
      <c r="C7" s="1"/>
      <c r="D7" s="1"/>
      <c r="E7" s="1"/>
      <c r="P7" s="1" t="s">
        <v>6</v>
      </c>
      <c r="Q7" s="1"/>
      <c r="R7" s="1"/>
      <c r="S7" s="1"/>
      <c r="AC7" s="5"/>
      <c r="AE7" s="1" t="s">
        <v>5</v>
      </c>
      <c r="AF7" s="1"/>
      <c r="AG7" s="1"/>
      <c r="AH7" s="1"/>
      <c r="AS7" s="1" t="s">
        <v>6</v>
      </c>
      <c r="AT7" s="1"/>
      <c r="AU7" s="1"/>
      <c r="AV7" s="1"/>
    </row>
    <row r="8" spans="2:57" ht="12"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9"/>
      <c r="O8" s="1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9"/>
      <c r="AC8" s="5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9"/>
      <c r="AR8" s="1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9"/>
    </row>
    <row r="9" spans="3:54" ht="12">
      <c r="C9" s="1" t="s">
        <v>7</v>
      </c>
      <c r="D9" s="1" t="s">
        <v>7</v>
      </c>
      <c r="E9" s="1" t="s">
        <v>7</v>
      </c>
      <c r="F9" s="1" t="s">
        <v>7</v>
      </c>
      <c r="G9" s="1" t="s">
        <v>7</v>
      </c>
      <c r="J9" s="1" t="s">
        <v>7</v>
      </c>
      <c r="K9" s="1" t="s">
        <v>7</v>
      </c>
      <c r="Q9" s="1" t="s">
        <v>7</v>
      </c>
      <c r="R9" s="1" t="s">
        <v>7</v>
      </c>
      <c r="S9" s="1" t="s">
        <v>7</v>
      </c>
      <c r="T9" s="1" t="s">
        <v>7</v>
      </c>
      <c r="U9" s="1" t="s">
        <v>7</v>
      </c>
      <c r="X9" s="1" t="s">
        <v>7</v>
      </c>
      <c r="Y9" s="1" t="s">
        <v>7</v>
      </c>
      <c r="AC9" s="5"/>
      <c r="AF9" s="1" t="s">
        <v>7</v>
      </c>
      <c r="AG9" s="1" t="s">
        <v>7</v>
      </c>
      <c r="AH9" s="1" t="s">
        <v>7</v>
      </c>
      <c r="AI9" s="1" t="s">
        <v>7</v>
      </c>
      <c r="AJ9" s="1" t="s">
        <v>7</v>
      </c>
      <c r="AM9" s="1" t="s">
        <v>7</v>
      </c>
      <c r="AN9" s="1" t="s">
        <v>7</v>
      </c>
      <c r="AT9" s="1" t="s">
        <v>7</v>
      </c>
      <c r="AU9" s="1" t="s">
        <v>7</v>
      </c>
      <c r="AV9" s="1" t="s">
        <v>7</v>
      </c>
      <c r="AW9" s="1" t="s">
        <v>7</v>
      </c>
      <c r="AX9" s="1" t="s">
        <v>7</v>
      </c>
      <c r="BA9" s="1" t="s">
        <v>7</v>
      </c>
      <c r="BB9" s="1" t="s">
        <v>7</v>
      </c>
    </row>
    <row r="10" spans="3:56" ht="12">
      <c r="C10" s="1" t="s">
        <v>83</v>
      </c>
      <c r="D10" s="1" t="s">
        <v>83</v>
      </c>
      <c r="E10" s="1" t="s">
        <v>83</v>
      </c>
      <c r="F10" s="1" t="s">
        <v>8</v>
      </c>
      <c r="G10" s="1" t="s">
        <v>9</v>
      </c>
      <c r="J10" s="1" t="s">
        <v>10</v>
      </c>
      <c r="K10" s="1" t="s">
        <v>10</v>
      </c>
      <c r="M10" s="1" t="s">
        <v>11</v>
      </c>
      <c r="Q10" s="1" t="s">
        <v>83</v>
      </c>
      <c r="R10" s="1" t="s">
        <v>83</v>
      </c>
      <c r="S10" s="1" t="s">
        <v>83</v>
      </c>
      <c r="T10" s="1" t="s">
        <v>8</v>
      </c>
      <c r="U10" s="1" t="s">
        <v>9</v>
      </c>
      <c r="X10" s="1" t="s">
        <v>10</v>
      </c>
      <c r="Y10" s="1" t="s">
        <v>10</v>
      </c>
      <c r="AA10" s="1" t="s">
        <v>11</v>
      </c>
      <c r="AC10" s="5"/>
      <c r="AF10" s="1" t="s">
        <v>83</v>
      </c>
      <c r="AG10" s="1" t="s">
        <v>83</v>
      </c>
      <c r="AH10" s="1" t="s">
        <v>83</v>
      </c>
      <c r="AI10" s="1" t="s">
        <v>8</v>
      </c>
      <c r="AJ10" s="1" t="s">
        <v>9</v>
      </c>
      <c r="AM10" s="1" t="s">
        <v>10</v>
      </c>
      <c r="AN10" s="1" t="s">
        <v>10</v>
      </c>
      <c r="AP10" s="1" t="s">
        <v>11</v>
      </c>
      <c r="AT10" s="1" t="s">
        <v>83</v>
      </c>
      <c r="AU10" s="1" t="s">
        <v>83</v>
      </c>
      <c r="AV10" s="1" t="s">
        <v>83</v>
      </c>
      <c r="AW10" s="1" t="s">
        <v>8</v>
      </c>
      <c r="AX10" s="1" t="s">
        <v>9</v>
      </c>
      <c r="BA10" s="1" t="s">
        <v>10</v>
      </c>
      <c r="BB10" s="1" t="s">
        <v>10</v>
      </c>
      <c r="BD10" s="1" t="s">
        <v>11</v>
      </c>
    </row>
    <row r="11" spans="3:56" ht="12">
      <c r="C11" s="16">
        <v>17</v>
      </c>
      <c r="D11" s="16">
        <v>18</v>
      </c>
      <c r="E11" s="16">
        <v>19</v>
      </c>
      <c r="F11" s="16">
        <v>28</v>
      </c>
      <c r="G11" s="1" t="s">
        <v>12</v>
      </c>
      <c r="J11" s="1" t="s">
        <v>13</v>
      </c>
      <c r="K11" s="1" t="s">
        <v>58</v>
      </c>
      <c r="M11" s="1" t="s">
        <v>15</v>
      </c>
      <c r="Q11" s="16">
        <v>17</v>
      </c>
      <c r="R11" s="16">
        <v>18</v>
      </c>
      <c r="S11" s="16">
        <v>19</v>
      </c>
      <c r="T11" s="16">
        <v>28</v>
      </c>
      <c r="U11" s="1" t="s">
        <v>12</v>
      </c>
      <c r="X11" s="1" t="s">
        <v>13</v>
      </c>
      <c r="Y11" s="1" t="s">
        <v>58</v>
      </c>
      <c r="AA11" s="1" t="s">
        <v>15</v>
      </c>
      <c r="AC11" s="5"/>
      <c r="AF11" s="16">
        <v>17</v>
      </c>
      <c r="AG11" s="16">
        <v>18</v>
      </c>
      <c r="AH11" s="16">
        <v>19</v>
      </c>
      <c r="AI11" s="16">
        <v>28</v>
      </c>
      <c r="AJ11" s="1" t="s">
        <v>12</v>
      </c>
      <c r="AM11" s="1" t="s">
        <v>13</v>
      </c>
      <c r="AN11" s="1" t="s">
        <v>58</v>
      </c>
      <c r="AP11" s="1" t="s">
        <v>15</v>
      </c>
      <c r="AT11" s="16">
        <v>17</v>
      </c>
      <c r="AU11" s="16">
        <v>18</v>
      </c>
      <c r="AV11" s="16">
        <v>19</v>
      </c>
      <c r="AW11" s="16">
        <v>28</v>
      </c>
      <c r="AX11" s="1" t="s">
        <v>12</v>
      </c>
      <c r="BA11" s="1" t="s">
        <v>13</v>
      </c>
      <c r="BB11" s="1" t="s">
        <v>58</v>
      </c>
      <c r="BD11" s="1" t="s">
        <v>15</v>
      </c>
    </row>
    <row r="12" spans="1:57" ht="12">
      <c r="A12" s="7" t="s">
        <v>16</v>
      </c>
      <c r="B12" s="1" t="s">
        <v>9</v>
      </c>
      <c r="C12" s="7" t="s">
        <v>78</v>
      </c>
      <c r="D12" s="7" t="s">
        <v>85</v>
      </c>
      <c r="E12" s="7" t="s">
        <v>90</v>
      </c>
      <c r="F12" s="7" t="s">
        <v>17</v>
      </c>
      <c r="G12" s="17" t="s">
        <v>82</v>
      </c>
      <c r="H12" s="1" t="s">
        <v>18</v>
      </c>
      <c r="I12" s="1" t="s">
        <v>10</v>
      </c>
      <c r="J12" s="1" t="s">
        <v>19</v>
      </c>
      <c r="K12" s="1" t="s">
        <v>20</v>
      </c>
      <c r="L12" s="1" t="s">
        <v>21</v>
      </c>
      <c r="M12" s="1" t="s">
        <v>22</v>
      </c>
      <c r="N12" s="1" t="s">
        <v>23</v>
      </c>
      <c r="O12" s="1"/>
      <c r="P12" s="1" t="s">
        <v>9</v>
      </c>
      <c r="Q12" s="7" t="s">
        <v>78</v>
      </c>
      <c r="R12" s="7" t="s">
        <v>85</v>
      </c>
      <c r="S12" s="7" t="s">
        <v>90</v>
      </c>
      <c r="T12" s="7" t="s">
        <v>17</v>
      </c>
      <c r="U12" s="17" t="s">
        <v>82</v>
      </c>
      <c r="V12" s="1" t="s">
        <v>18</v>
      </c>
      <c r="W12" s="1" t="s">
        <v>10</v>
      </c>
      <c r="X12" s="1" t="s">
        <v>19</v>
      </c>
      <c r="Y12" s="1" t="s">
        <v>20</v>
      </c>
      <c r="Z12" s="1" t="s">
        <v>21</v>
      </c>
      <c r="AA12" s="1" t="s">
        <v>22</v>
      </c>
      <c r="AB12" s="1" t="s">
        <v>23</v>
      </c>
      <c r="AC12" s="5"/>
      <c r="AD12" s="1" t="s">
        <v>16</v>
      </c>
      <c r="AE12" s="1" t="s">
        <v>9</v>
      </c>
      <c r="AF12" s="7" t="s">
        <v>78</v>
      </c>
      <c r="AG12" s="7" t="s">
        <v>85</v>
      </c>
      <c r="AH12" s="7" t="s">
        <v>90</v>
      </c>
      <c r="AI12" s="7" t="s">
        <v>17</v>
      </c>
      <c r="AJ12" s="17" t="s">
        <v>82</v>
      </c>
      <c r="AK12" s="1" t="s">
        <v>18</v>
      </c>
      <c r="AL12" s="1" t="s">
        <v>10</v>
      </c>
      <c r="AM12" s="1" t="s">
        <v>19</v>
      </c>
      <c r="AN12" s="1" t="s">
        <v>20</v>
      </c>
      <c r="AO12" s="1" t="s">
        <v>21</v>
      </c>
      <c r="AP12" s="1" t="s">
        <v>22</v>
      </c>
      <c r="AQ12" s="1" t="s">
        <v>23</v>
      </c>
      <c r="AR12" s="1"/>
      <c r="AS12" s="1" t="s">
        <v>9</v>
      </c>
      <c r="AT12" s="7" t="s">
        <v>78</v>
      </c>
      <c r="AU12" s="7" t="s">
        <v>85</v>
      </c>
      <c r="AV12" s="7" t="s">
        <v>90</v>
      </c>
      <c r="AW12" s="7" t="s">
        <v>17</v>
      </c>
      <c r="AX12" s="17" t="s">
        <v>82</v>
      </c>
      <c r="AY12" s="1" t="s">
        <v>18</v>
      </c>
      <c r="AZ12" s="1" t="s">
        <v>10</v>
      </c>
      <c r="BA12" s="1" t="s">
        <v>19</v>
      </c>
      <c r="BB12" s="1" t="s">
        <v>20</v>
      </c>
      <c r="BC12" s="1" t="s">
        <v>21</v>
      </c>
      <c r="BD12" s="1" t="s">
        <v>22</v>
      </c>
      <c r="BE12" s="1" t="s">
        <v>23</v>
      </c>
    </row>
    <row r="13" spans="1:57" ht="12.75" thickBo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11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5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</row>
    <row r="14" spans="1:57" ht="12">
      <c r="A14" s="9">
        <v>1995</v>
      </c>
      <c r="B14" s="10">
        <v>787035418</v>
      </c>
      <c r="C14" s="10">
        <v>429926750</v>
      </c>
      <c r="D14" s="10"/>
      <c r="E14" s="10"/>
      <c r="F14" s="10">
        <v>656626470</v>
      </c>
      <c r="G14" s="11">
        <f aca="true" t="shared" si="0" ref="G14:G34">B14-F14</f>
        <v>130408948</v>
      </c>
      <c r="H14" s="10">
        <v>116465986</v>
      </c>
      <c r="I14" s="10">
        <v>637831519</v>
      </c>
      <c r="J14" s="10">
        <v>341246711</v>
      </c>
      <c r="K14" s="11">
        <f aca="true" t="shared" si="1" ref="K14:K30">I14-J14</f>
        <v>296584808</v>
      </c>
      <c r="L14" s="10">
        <v>142528212</v>
      </c>
      <c r="M14" s="10">
        <v>13501438</v>
      </c>
      <c r="N14" s="11">
        <f aca="true" t="shared" si="2" ref="N14:N32">B14+H14+I14+L14+M14</f>
        <v>1697362573</v>
      </c>
      <c r="O14" s="11"/>
      <c r="P14" s="10">
        <v>1020764012</v>
      </c>
      <c r="Q14" s="10">
        <v>783600787</v>
      </c>
      <c r="R14" s="10"/>
      <c r="S14" s="10"/>
      <c r="T14" s="10">
        <v>929359990</v>
      </c>
      <c r="U14" s="11">
        <f aca="true" t="shared" si="3" ref="U14:U34">P14-T14</f>
        <v>91404022</v>
      </c>
      <c r="V14" s="10">
        <v>149297842</v>
      </c>
      <c r="W14" s="10">
        <v>84255235</v>
      </c>
      <c r="X14" s="10">
        <v>45826047</v>
      </c>
      <c r="Y14" s="11">
        <f aca="true" t="shared" si="4" ref="Y14:Y30">W14-X14</f>
        <v>38429188</v>
      </c>
      <c r="Z14" s="10">
        <v>132326876</v>
      </c>
      <c r="AA14" s="10">
        <v>24210658</v>
      </c>
      <c r="AB14" s="11">
        <f>P14+V14+W14+Z14+AA14</f>
        <v>1410854623</v>
      </c>
      <c r="AC14" s="5"/>
      <c r="AD14" s="9">
        <v>1995</v>
      </c>
      <c r="AE14" s="12">
        <f aca="true" t="shared" si="5" ref="AE14:AE34">B14*100/$N14</f>
        <v>46.36813786985746</v>
      </c>
      <c r="AF14" s="12"/>
      <c r="AG14" s="12"/>
      <c r="AH14" s="12"/>
      <c r="AI14" s="12">
        <f aca="true" t="shared" si="6" ref="AI14:AI35">F14*100/$N14</f>
        <v>38.685103609857904</v>
      </c>
      <c r="AJ14" s="12">
        <f aca="true" t="shared" si="7" ref="AJ14:AJ29">G14*100/$N14</f>
        <v>7.683034259999557</v>
      </c>
      <c r="AK14" s="12">
        <f aca="true" t="shared" si="8" ref="AK14:AK29">H14*100/$N14</f>
        <v>6.861585606553845</v>
      </c>
      <c r="AL14" s="12">
        <f aca="true" t="shared" si="9" ref="AL14:AL29">I14*100/$N14</f>
        <v>37.57780035603507</v>
      </c>
      <c r="AM14" s="12">
        <f aca="true" t="shared" si="10" ref="AM14:AM29">J14*100/$N14</f>
        <v>20.10452665966731</v>
      </c>
      <c r="AN14" s="12">
        <f aca="true" t="shared" si="11" ref="AN14:AN29">K14*100/$N14</f>
        <v>17.47327369636776</v>
      </c>
      <c r="AO14" s="12">
        <f aca="true" t="shared" si="12" ref="AO14:AO29">L14*100/$N14</f>
        <v>8.397039870396624</v>
      </c>
      <c r="AP14" s="12">
        <f aca="true" t="shared" si="13" ref="AP14:AP29">M14*100/$N14</f>
        <v>0.7954362971570011</v>
      </c>
      <c r="AQ14" s="12">
        <f aca="true" t="shared" si="14" ref="AQ14:AQ29">N14*100/$N14</f>
        <v>100</v>
      </c>
      <c r="AR14" s="12"/>
      <c r="AS14" s="12">
        <f aca="true" t="shared" si="15" ref="AS14:AS34">P14*100/$AB14</f>
        <v>72.35075785692769</v>
      </c>
      <c r="AT14" s="12"/>
      <c r="AU14" s="12"/>
      <c r="AV14" s="12"/>
      <c r="AW14" s="12">
        <f aca="true" t="shared" si="16" ref="AW14:AW35">T14*100/$AB14</f>
        <v>65.87212990264271</v>
      </c>
      <c r="AX14" s="12">
        <f aca="true" t="shared" si="17" ref="AX14:AX29">U14*100/$AB14</f>
        <v>6.478627954284982</v>
      </c>
      <c r="AY14" s="12">
        <f aca="true" t="shared" si="18" ref="AY14:AY29">V14*100/$AB14</f>
        <v>10.582085465512913</v>
      </c>
      <c r="AZ14" s="12">
        <f aca="true" t="shared" si="19" ref="AZ14:AZ29">W14*100/$AB14</f>
        <v>5.971928902273583</v>
      </c>
      <c r="BA14" s="12">
        <f aca="true" t="shared" si="20" ref="BA14:BA29">X14*100/$AB14</f>
        <v>3.2481055278790407</v>
      </c>
      <c r="BB14" s="12">
        <f aca="true" t="shared" si="21" ref="BB14:BB29">Y14*100/$AB14</f>
        <v>2.7238233743945424</v>
      </c>
      <c r="BC14" s="12">
        <f aca="true" t="shared" si="22" ref="BC14:BC29">Z14*100/$AB14</f>
        <v>9.379199943267295</v>
      </c>
      <c r="BD14" s="12">
        <f aca="true" t="shared" si="23" ref="BD14:BD29">AA14*100/$AB14</f>
        <v>1.7160278320185225</v>
      </c>
      <c r="BE14" s="12">
        <f aca="true" t="shared" si="24" ref="BE14:BE29">AB14*100/$AB14</f>
        <v>100</v>
      </c>
    </row>
    <row r="15" spans="1:57" ht="12">
      <c r="A15" s="9">
        <v>1996</v>
      </c>
      <c r="B15" s="10">
        <v>852413678</v>
      </c>
      <c r="C15" s="10">
        <v>433115715</v>
      </c>
      <c r="D15" s="10"/>
      <c r="E15" s="10"/>
      <c r="F15" s="10">
        <v>731018902</v>
      </c>
      <c r="G15" s="11">
        <f t="shared" si="0"/>
        <v>121394776</v>
      </c>
      <c r="H15" s="10">
        <v>87922184</v>
      </c>
      <c r="I15" s="10">
        <v>521681146</v>
      </c>
      <c r="J15" s="10">
        <v>232213596</v>
      </c>
      <c r="K15" s="11">
        <f t="shared" si="1"/>
        <v>289467550</v>
      </c>
      <c r="L15" s="10">
        <v>124768277</v>
      </c>
      <c r="M15" s="10">
        <v>22678151</v>
      </c>
      <c r="N15" s="11">
        <f t="shared" si="2"/>
        <v>1609463436</v>
      </c>
      <c r="O15" s="11"/>
      <c r="P15" s="10">
        <v>994393994</v>
      </c>
      <c r="Q15" s="10">
        <v>735985495</v>
      </c>
      <c r="R15" s="10"/>
      <c r="S15" s="10"/>
      <c r="T15" s="10">
        <v>894949052</v>
      </c>
      <c r="U15" s="11">
        <f t="shared" si="3"/>
        <v>99444942</v>
      </c>
      <c r="V15" s="10">
        <v>110910733</v>
      </c>
      <c r="W15" s="10">
        <v>77942468</v>
      </c>
      <c r="X15" s="10">
        <v>54066118</v>
      </c>
      <c r="Y15" s="11">
        <f t="shared" si="4"/>
        <v>23876350</v>
      </c>
      <c r="Z15" s="10">
        <v>139575612</v>
      </c>
      <c r="AA15" s="10">
        <v>24682176</v>
      </c>
      <c r="AB15" s="11">
        <f aca="true" t="shared" si="25" ref="AB15:AB32">P15+V15+W15+Z15+AA15</f>
        <v>1347504983</v>
      </c>
      <c r="AC15" s="5"/>
      <c r="AD15" s="9">
        <v>1996</v>
      </c>
      <c r="AE15" s="12">
        <f t="shared" si="5"/>
        <v>52.96259976669641</v>
      </c>
      <c r="AF15" s="12"/>
      <c r="AG15" s="12"/>
      <c r="AH15" s="12"/>
      <c r="AI15" s="12">
        <f t="shared" si="6"/>
        <v>45.42003786161191</v>
      </c>
      <c r="AJ15" s="12">
        <f t="shared" si="7"/>
        <v>7.542561905084496</v>
      </c>
      <c r="AK15" s="12">
        <f t="shared" si="8"/>
        <v>5.462825810974186</v>
      </c>
      <c r="AL15" s="12">
        <f t="shared" si="9"/>
        <v>32.41335803791444</v>
      </c>
      <c r="AM15" s="12">
        <f t="shared" si="10"/>
        <v>14.4280131381624</v>
      </c>
      <c r="AN15" s="12">
        <f t="shared" si="11"/>
        <v>17.985344899752043</v>
      </c>
      <c r="AO15" s="12">
        <f t="shared" si="12"/>
        <v>7.752165983347012</v>
      </c>
      <c r="AP15" s="12">
        <f t="shared" si="13"/>
        <v>1.4090504010679494</v>
      </c>
      <c r="AQ15" s="12">
        <f t="shared" si="14"/>
        <v>100</v>
      </c>
      <c r="AR15" s="12"/>
      <c r="AS15" s="12">
        <f t="shared" si="15"/>
        <v>73.79519976142456</v>
      </c>
      <c r="AT15" s="12"/>
      <c r="AU15" s="12"/>
      <c r="AV15" s="12"/>
      <c r="AW15" s="12">
        <f t="shared" si="16"/>
        <v>66.41526846212783</v>
      </c>
      <c r="AX15" s="12">
        <f t="shared" si="17"/>
        <v>7.379931299296724</v>
      </c>
      <c r="AY15" s="12">
        <f t="shared" si="18"/>
        <v>8.230821733443639</v>
      </c>
      <c r="AZ15" s="12">
        <f t="shared" si="19"/>
        <v>5.784206291131763</v>
      </c>
      <c r="BA15" s="12">
        <f t="shared" si="20"/>
        <v>4.012313029049482</v>
      </c>
      <c r="BB15" s="12">
        <f t="shared" si="21"/>
        <v>1.771893262082282</v>
      </c>
      <c r="BC15" s="12">
        <f t="shared" si="22"/>
        <v>10.358077614619107</v>
      </c>
      <c r="BD15" s="12">
        <f t="shared" si="23"/>
        <v>1.831694599380936</v>
      </c>
      <c r="BE15" s="12">
        <f t="shared" si="24"/>
        <v>100</v>
      </c>
    </row>
    <row r="16" spans="1:57" ht="12">
      <c r="A16" s="9">
        <v>1997</v>
      </c>
      <c r="B16" s="10">
        <v>920802249</v>
      </c>
      <c r="C16" s="10">
        <v>542391319</v>
      </c>
      <c r="D16" s="10"/>
      <c r="E16" s="10"/>
      <c r="F16" s="10">
        <v>814549149</v>
      </c>
      <c r="G16" s="11">
        <f t="shared" si="0"/>
        <v>106253100</v>
      </c>
      <c r="H16" s="10">
        <v>81176437</v>
      </c>
      <c r="I16" s="10">
        <v>405372625</v>
      </c>
      <c r="J16" s="10">
        <v>165427735</v>
      </c>
      <c r="K16" s="11">
        <f t="shared" si="1"/>
        <v>239944890</v>
      </c>
      <c r="L16" s="10">
        <v>129810259</v>
      </c>
      <c r="M16" s="10">
        <v>35923944</v>
      </c>
      <c r="N16" s="11">
        <f t="shared" si="2"/>
        <v>1573085514</v>
      </c>
      <c r="O16" s="11"/>
      <c r="P16" s="10">
        <v>1030901935</v>
      </c>
      <c r="Q16" s="10">
        <v>735358018</v>
      </c>
      <c r="R16" s="10"/>
      <c r="S16" s="10"/>
      <c r="T16" s="10">
        <v>913674154</v>
      </c>
      <c r="U16" s="11">
        <f t="shared" si="3"/>
        <v>117227781</v>
      </c>
      <c r="V16" s="10">
        <v>88654476</v>
      </c>
      <c r="W16" s="10">
        <v>110736806</v>
      </c>
      <c r="X16" s="10">
        <v>65270564</v>
      </c>
      <c r="Y16" s="11">
        <f t="shared" si="4"/>
        <v>45466242</v>
      </c>
      <c r="Z16" s="10">
        <v>147897661</v>
      </c>
      <c r="AA16" s="10">
        <v>26994365</v>
      </c>
      <c r="AB16" s="11">
        <f t="shared" si="25"/>
        <v>1405185243</v>
      </c>
      <c r="AC16" s="5"/>
      <c r="AD16" s="9">
        <v>1997</v>
      </c>
      <c r="AE16" s="12">
        <f t="shared" si="5"/>
        <v>58.534786621905155</v>
      </c>
      <c r="AF16" s="12"/>
      <c r="AG16" s="12"/>
      <c r="AH16" s="12"/>
      <c r="AI16" s="12">
        <f t="shared" si="6"/>
        <v>51.780347714777825</v>
      </c>
      <c r="AJ16" s="12">
        <f t="shared" si="7"/>
        <v>6.754438907127334</v>
      </c>
      <c r="AK16" s="12">
        <f t="shared" si="8"/>
        <v>5.160332116566678</v>
      </c>
      <c r="AL16" s="12">
        <f t="shared" si="9"/>
        <v>25.769268192498274</v>
      </c>
      <c r="AM16" s="12">
        <f t="shared" si="10"/>
        <v>10.516131102075612</v>
      </c>
      <c r="AN16" s="12">
        <f t="shared" si="11"/>
        <v>15.253137090422664</v>
      </c>
      <c r="AO16" s="12">
        <f t="shared" si="12"/>
        <v>8.251951838900476</v>
      </c>
      <c r="AP16" s="12">
        <f t="shared" si="13"/>
        <v>2.2836612301294132</v>
      </c>
      <c r="AQ16" s="12">
        <f t="shared" si="14"/>
        <v>100</v>
      </c>
      <c r="AR16" s="12"/>
      <c r="AS16" s="12">
        <f t="shared" si="15"/>
        <v>73.36413046859758</v>
      </c>
      <c r="AT16" s="12"/>
      <c r="AU16" s="12"/>
      <c r="AV16" s="12"/>
      <c r="AW16" s="12">
        <f t="shared" si="16"/>
        <v>65.02161608595829</v>
      </c>
      <c r="AX16" s="12">
        <f t="shared" si="17"/>
        <v>8.3425143826393</v>
      </c>
      <c r="AY16" s="12">
        <f t="shared" si="18"/>
        <v>6.309095291288936</v>
      </c>
      <c r="AZ16" s="12">
        <f t="shared" si="19"/>
        <v>7.880584182878442</v>
      </c>
      <c r="BA16" s="12">
        <f t="shared" si="20"/>
        <v>4.6449793239111035</v>
      </c>
      <c r="BB16" s="12">
        <f t="shared" si="21"/>
        <v>3.2356048589673385</v>
      </c>
      <c r="BC16" s="12">
        <f t="shared" si="22"/>
        <v>10.525136222199851</v>
      </c>
      <c r="BD16" s="12">
        <f t="shared" si="23"/>
        <v>1.9210538350351862</v>
      </c>
      <c r="BE16" s="12">
        <f t="shared" si="24"/>
        <v>100</v>
      </c>
    </row>
    <row r="17" spans="1:57" ht="12">
      <c r="A17" s="9">
        <v>1998</v>
      </c>
      <c r="B17" s="10">
        <v>970909540</v>
      </c>
      <c r="C17" s="10">
        <v>572878950</v>
      </c>
      <c r="D17" s="10"/>
      <c r="E17" s="10"/>
      <c r="F17" s="10">
        <v>821813724</v>
      </c>
      <c r="G17" s="11">
        <f t="shared" si="0"/>
        <v>149095816</v>
      </c>
      <c r="H17" s="10">
        <v>84408381</v>
      </c>
      <c r="I17" s="10">
        <v>331565883</v>
      </c>
      <c r="J17" s="10">
        <v>168580454</v>
      </c>
      <c r="K17" s="11">
        <f t="shared" si="1"/>
        <v>162985429</v>
      </c>
      <c r="L17" s="10">
        <v>200464639</v>
      </c>
      <c r="M17" s="10">
        <v>49263246</v>
      </c>
      <c r="N17" s="11">
        <f t="shared" si="2"/>
        <v>1636611689</v>
      </c>
      <c r="O17" s="10"/>
      <c r="P17" s="10">
        <v>1161832015</v>
      </c>
      <c r="Q17" s="10">
        <v>830016755</v>
      </c>
      <c r="R17" s="10"/>
      <c r="S17" s="10"/>
      <c r="T17" s="10">
        <v>1036129635</v>
      </c>
      <c r="U17" s="11">
        <f t="shared" si="3"/>
        <v>125702380</v>
      </c>
      <c r="V17" s="10">
        <v>112545318</v>
      </c>
      <c r="W17" s="10">
        <v>110464921</v>
      </c>
      <c r="X17" s="10">
        <v>75148600</v>
      </c>
      <c r="Y17" s="11">
        <f t="shared" si="4"/>
        <v>35316321</v>
      </c>
      <c r="Z17" s="10">
        <v>109939377</v>
      </c>
      <c r="AA17" s="10">
        <v>46743573</v>
      </c>
      <c r="AB17" s="11">
        <f t="shared" si="25"/>
        <v>1541525204</v>
      </c>
      <c r="AC17" s="5"/>
      <c r="AD17" s="9">
        <v>1998</v>
      </c>
      <c r="AE17" s="12">
        <f t="shared" si="5"/>
        <v>59.3243679319707</v>
      </c>
      <c r="AF17" s="12"/>
      <c r="AG17" s="12"/>
      <c r="AH17" s="12"/>
      <c r="AI17" s="12">
        <f t="shared" si="6"/>
        <v>50.214337922891374</v>
      </c>
      <c r="AJ17" s="12">
        <f t="shared" si="7"/>
        <v>9.110030009079326</v>
      </c>
      <c r="AK17" s="12">
        <f t="shared" si="8"/>
        <v>5.15750813508946</v>
      </c>
      <c r="AL17" s="12">
        <f t="shared" si="9"/>
        <v>20.259288457275584</v>
      </c>
      <c r="AM17" s="12">
        <f t="shared" si="10"/>
        <v>10.30057741448772</v>
      </c>
      <c r="AN17" s="12">
        <f t="shared" si="11"/>
        <v>9.958711042787865</v>
      </c>
      <c r="AO17" s="12">
        <f t="shared" si="12"/>
        <v>12.248760066139305</v>
      </c>
      <c r="AP17" s="12">
        <f t="shared" si="13"/>
        <v>3.010075409524953</v>
      </c>
      <c r="AQ17" s="12">
        <f t="shared" si="14"/>
        <v>100</v>
      </c>
      <c r="AR17" s="12"/>
      <c r="AS17" s="12">
        <f t="shared" si="15"/>
        <v>75.36899247480613</v>
      </c>
      <c r="AT17" s="12"/>
      <c r="AU17" s="12"/>
      <c r="AV17" s="12"/>
      <c r="AW17" s="12">
        <f t="shared" si="16"/>
        <v>67.2145763372157</v>
      </c>
      <c r="AX17" s="12">
        <f t="shared" si="17"/>
        <v>8.154416137590443</v>
      </c>
      <c r="AY17" s="12">
        <f t="shared" si="18"/>
        <v>7.300906771291428</v>
      </c>
      <c r="AZ17" s="12">
        <f t="shared" si="19"/>
        <v>7.165949717420254</v>
      </c>
      <c r="BA17" s="12">
        <f t="shared" si="20"/>
        <v>4.874951107189292</v>
      </c>
      <c r="BB17" s="12">
        <f t="shared" si="21"/>
        <v>2.290998610230962</v>
      </c>
      <c r="BC17" s="12">
        <f t="shared" si="22"/>
        <v>7.131857248569514</v>
      </c>
      <c r="BD17" s="12">
        <f t="shared" si="23"/>
        <v>3.032293787912663</v>
      </c>
      <c r="BE17" s="12">
        <f t="shared" si="24"/>
        <v>100</v>
      </c>
    </row>
    <row r="18" spans="1:57" ht="12">
      <c r="A18" s="9">
        <v>1999</v>
      </c>
      <c r="B18" s="10">
        <v>969831559</v>
      </c>
      <c r="C18" s="10">
        <v>600113446</v>
      </c>
      <c r="D18" s="10"/>
      <c r="E18" s="10"/>
      <c r="F18" s="10">
        <v>822804634</v>
      </c>
      <c r="G18" s="11">
        <f t="shared" si="0"/>
        <v>147026925</v>
      </c>
      <c r="H18" s="10">
        <v>86183406</v>
      </c>
      <c r="I18" s="10">
        <v>353043272</v>
      </c>
      <c r="J18" s="10">
        <v>156670488</v>
      </c>
      <c r="K18" s="11">
        <f t="shared" si="1"/>
        <v>196372784</v>
      </c>
      <c r="L18" s="10">
        <v>157767055</v>
      </c>
      <c r="M18" s="10">
        <v>49037454</v>
      </c>
      <c r="N18" s="11">
        <f t="shared" si="2"/>
        <v>1615862746</v>
      </c>
      <c r="O18" s="11"/>
      <c r="P18" s="10">
        <v>1219472676</v>
      </c>
      <c r="Q18" s="10">
        <v>826199743</v>
      </c>
      <c r="R18" s="10"/>
      <c r="S18" s="10"/>
      <c r="T18" s="10">
        <v>1069302279</v>
      </c>
      <c r="U18" s="11">
        <f t="shared" si="3"/>
        <v>150170397</v>
      </c>
      <c r="V18" s="10">
        <v>105417143</v>
      </c>
      <c r="W18" s="10">
        <v>123154142</v>
      </c>
      <c r="X18" s="10">
        <v>84837746</v>
      </c>
      <c r="Y18" s="11">
        <f t="shared" si="4"/>
        <v>38316396</v>
      </c>
      <c r="Z18" s="10">
        <v>117023114</v>
      </c>
      <c r="AA18" s="10">
        <v>44674133</v>
      </c>
      <c r="AB18" s="11">
        <f t="shared" si="25"/>
        <v>1609741208</v>
      </c>
      <c r="AC18" s="5"/>
      <c r="AD18" s="9">
        <v>1999</v>
      </c>
      <c r="AE18" s="12">
        <f t="shared" si="5"/>
        <v>60.019426860404884</v>
      </c>
      <c r="AF18" s="12"/>
      <c r="AG18" s="12"/>
      <c r="AH18" s="12"/>
      <c r="AI18" s="12">
        <f t="shared" si="6"/>
        <v>50.92045324003033</v>
      </c>
      <c r="AJ18" s="12">
        <f t="shared" si="7"/>
        <v>9.098973620374561</v>
      </c>
      <c r="AK18" s="12">
        <f t="shared" si="8"/>
        <v>5.333584564242439</v>
      </c>
      <c r="AL18" s="12">
        <f t="shared" si="9"/>
        <v>21.848592825965184</v>
      </c>
      <c r="AM18" s="12">
        <f t="shared" si="10"/>
        <v>9.695779445861424</v>
      </c>
      <c r="AN18" s="12">
        <f t="shared" si="11"/>
        <v>12.152813380103758</v>
      </c>
      <c r="AO18" s="12">
        <f t="shared" si="12"/>
        <v>9.763642078545699</v>
      </c>
      <c r="AP18" s="12">
        <f t="shared" si="13"/>
        <v>3.034753670841793</v>
      </c>
      <c r="AQ18" s="12">
        <f t="shared" si="14"/>
        <v>100</v>
      </c>
      <c r="AR18" s="12"/>
      <c r="AS18" s="12">
        <f t="shared" si="15"/>
        <v>75.75582149102814</v>
      </c>
      <c r="AT18" s="12"/>
      <c r="AU18" s="12"/>
      <c r="AV18" s="12"/>
      <c r="AW18" s="12">
        <f t="shared" si="16"/>
        <v>66.42696811672849</v>
      </c>
      <c r="AX18" s="12">
        <f t="shared" si="17"/>
        <v>9.328853374299653</v>
      </c>
      <c r="AY18" s="12">
        <f t="shared" si="18"/>
        <v>6.548701274223701</v>
      </c>
      <c r="AZ18" s="12">
        <f t="shared" si="19"/>
        <v>7.650555343179113</v>
      </c>
      <c r="BA18" s="12">
        <f t="shared" si="20"/>
        <v>5.270272362934999</v>
      </c>
      <c r="BB18" s="12">
        <f t="shared" si="21"/>
        <v>2.3802829802441137</v>
      </c>
      <c r="BC18" s="12">
        <f t="shared" si="22"/>
        <v>7.269684929380276</v>
      </c>
      <c r="BD18" s="12">
        <f t="shared" si="23"/>
        <v>2.7752369621887696</v>
      </c>
      <c r="BE18" s="12">
        <f t="shared" si="24"/>
        <v>100</v>
      </c>
    </row>
    <row r="19" spans="1:57" ht="12">
      <c r="A19" s="9">
        <v>2000</v>
      </c>
      <c r="B19" s="10">
        <v>1230612462</v>
      </c>
      <c r="C19" s="10">
        <v>728937934</v>
      </c>
      <c r="D19" s="10"/>
      <c r="E19" s="10"/>
      <c r="F19" s="10">
        <v>1059645057</v>
      </c>
      <c r="G19" s="11">
        <f t="shared" si="0"/>
        <v>170967405</v>
      </c>
      <c r="H19" s="10">
        <v>197588074</v>
      </c>
      <c r="I19" s="10">
        <v>406040727</v>
      </c>
      <c r="J19" s="10">
        <v>167603684</v>
      </c>
      <c r="K19" s="11">
        <f t="shared" si="1"/>
        <v>238437043</v>
      </c>
      <c r="L19" s="10">
        <v>280630993</v>
      </c>
      <c r="M19" s="10">
        <v>60938764</v>
      </c>
      <c r="N19" s="11">
        <f t="shared" si="2"/>
        <v>2175811020</v>
      </c>
      <c r="O19" s="10"/>
      <c r="P19" s="10">
        <v>1369858512</v>
      </c>
      <c r="Q19" s="10">
        <v>969416833</v>
      </c>
      <c r="R19" s="10"/>
      <c r="S19" s="10"/>
      <c r="T19" s="10">
        <v>1239689726</v>
      </c>
      <c r="U19" s="11">
        <f t="shared" si="3"/>
        <v>130168786</v>
      </c>
      <c r="V19" s="10">
        <v>98700213</v>
      </c>
      <c r="W19" s="10">
        <v>156905470</v>
      </c>
      <c r="X19" s="10">
        <v>119523385</v>
      </c>
      <c r="Y19" s="11">
        <f t="shared" si="4"/>
        <v>37382085</v>
      </c>
      <c r="Z19" s="10">
        <v>136766592</v>
      </c>
      <c r="AA19" s="10">
        <v>47076875</v>
      </c>
      <c r="AB19" s="11">
        <f t="shared" si="25"/>
        <v>1809307662</v>
      </c>
      <c r="AC19" s="5"/>
      <c r="AD19" s="9">
        <v>2000</v>
      </c>
      <c r="AE19" s="12">
        <f t="shared" si="5"/>
        <v>56.55879351139604</v>
      </c>
      <c r="AF19" s="12"/>
      <c r="AG19" s="12"/>
      <c r="AH19" s="12"/>
      <c r="AI19" s="12">
        <f t="shared" si="6"/>
        <v>48.701153145184456</v>
      </c>
      <c r="AJ19" s="12">
        <f t="shared" si="7"/>
        <v>7.857640366211584</v>
      </c>
      <c r="AK19" s="12">
        <f t="shared" si="8"/>
        <v>9.08112295524636</v>
      </c>
      <c r="AL19" s="12">
        <f t="shared" si="9"/>
        <v>18.661580590762888</v>
      </c>
      <c r="AM19" s="12">
        <f t="shared" si="10"/>
        <v>7.703044173385977</v>
      </c>
      <c r="AN19" s="12">
        <f t="shared" si="11"/>
        <v>10.95853641737691</v>
      </c>
      <c r="AO19" s="12">
        <f t="shared" si="12"/>
        <v>12.89776503659771</v>
      </c>
      <c r="AP19" s="12">
        <f t="shared" si="13"/>
        <v>2.8007379059970017</v>
      </c>
      <c r="AQ19" s="12">
        <f t="shared" si="14"/>
        <v>100</v>
      </c>
      <c r="AR19" s="12"/>
      <c r="AS19" s="12">
        <f t="shared" si="15"/>
        <v>75.7117510067782</v>
      </c>
      <c r="AT19" s="12"/>
      <c r="AU19" s="12"/>
      <c r="AV19" s="12"/>
      <c r="AW19" s="12">
        <f t="shared" si="16"/>
        <v>68.51735346268599</v>
      </c>
      <c r="AX19" s="12">
        <f t="shared" si="17"/>
        <v>7.1943975440922</v>
      </c>
      <c r="AY19" s="12">
        <f t="shared" si="18"/>
        <v>5.455137071099188</v>
      </c>
      <c r="AZ19" s="12">
        <f t="shared" si="19"/>
        <v>8.672127648349063</v>
      </c>
      <c r="BA19" s="12">
        <f t="shared" si="20"/>
        <v>6.606028787159362</v>
      </c>
      <c r="BB19" s="12">
        <f t="shared" si="21"/>
        <v>2.0660988611897007</v>
      </c>
      <c r="BC19" s="12">
        <f t="shared" si="22"/>
        <v>7.559056697345706</v>
      </c>
      <c r="BD19" s="12">
        <f t="shared" si="23"/>
        <v>2.60192757642785</v>
      </c>
      <c r="BE19" s="12">
        <f t="shared" si="24"/>
        <v>100</v>
      </c>
    </row>
    <row r="20" spans="1:57" ht="12">
      <c r="A20" s="9">
        <v>2001</v>
      </c>
      <c r="B20" s="10">
        <v>1450226958</v>
      </c>
      <c r="C20" s="10">
        <v>766597942</v>
      </c>
      <c r="D20" s="10"/>
      <c r="E20" s="10"/>
      <c r="F20" s="10">
        <v>1175362786</v>
      </c>
      <c r="G20" s="11">
        <f t="shared" si="0"/>
        <v>274864172</v>
      </c>
      <c r="H20" s="10">
        <v>124910279</v>
      </c>
      <c r="I20" s="10">
        <v>289241498</v>
      </c>
      <c r="J20" s="10">
        <v>125711807</v>
      </c>
      <c r="K20" s="11">
        <f t="shared" si="1"/>
        <v>163529691</v>
      </c>
      <c r="L20" s="10">
        <v>227574766</v>
      </c>
      <c r="M20" s="10">
        <v>55743064</v>
      </c>
      <c r="N20" s="11">
        <f t="shared" si="2"/>
        <v>2147696565</v>
      </c>
      <c r="O20" s="11"/>
      <c r="P20" s="10">
        <v>1280580479</v>
      </c>
      <c r="Q20" s="10">
        <v>892971839</v>
      </c>
      <c r="R20" s="10"/>
      <c r="S20" s="10"/>
      <c r="T20" s="10">
        <v>1155949194</v>
      </c>
      <c r="U20" s="11">
        <f t="shared" si="3"/>
        <v>124631285</v>
      </c>
      <c r="V20" s="10">
        <v>123402777</v>
      </c>
      <c r="W20" s="10">
        <v>164937305</v>
      </c>
      <c r="X20" s="10">
        <v>129770953</v>
      </c>
      <c r="Y20" s="11">
        <f t="shared" si="4"/>
        <v>35166352</v>
      </c>
      <c r="Z20" s="10">
        <v>151201309</v>
      </c>
      <c r="AA20" s="10">
        <v>52302764</v>
      </c>
      <c r="AB20" s="11">
        <f t="shared" si="25"/>
        <v>1772424634</v>
      </c>
      <c r="AC20" s="5"/>
      <c r="AD20" s="9">
        <v>2001</v>
      </c>
      <c r="AE20" s="12">
        <f t="shared" si="5"/>
        <v>67.52476032385889</v>
      </c>
      <c r="AF20" s="12">
        <f aca="true" t="shared" si="26" ref="AF20:AH35">C20*100/$N20</f>
        <v>35.69395949562363</v>
      </c>
      <c r="AG20" s="12">
        <f t="shared" si="26"/>
        <v>0</v>
      </c>
      <c r="AH20" s="12">
        <f t="shared" si="26"/>
        <v>0</v>
      </c>
      <c r="AI20" s="12">
        <f t="shared" si="6"/>
        <v>54.72666880202418</v>
      </c>
      <c r="AJ20" s="12">
        <f t="shared" si="7"/>
        <v>12.798091521834696</v>
      </c>
      <c r="AK20" s="12">
        <f t="shared" si="8"/>
        <v>5.816011490431378</v>
      </c>
      <c r="AL20" s="12">
        <f t="shared" si="9"/>
        <v>13.467521563037932</v>
      </c>
      <c r="AM20" s="12">
        <f t="shared" si="10"/>
        <v>5.853331846251754</v>
      </c>
      <c r="AN20" s="12">
        <f t="shared" si="11"/>
        <v>7.614189716786179</v>
      </c>
      <c r="AO20" s="12">
        <f t="shared" si="12"/>
        <v>10.59622526332066</v>
      </c>
      <c r="AP20" s="12">
        <f t="shared" si="13"/>
        <v>2.5954813593511523</v>
      </c>
      <c r="AQ20" s="12">
        <f t="shared" si="14"/>
        <v>100</v>
      </c>
      <c r="AR20" s="12"/>
      <c r="AS20" s="12">
        <f t="shared" si="15"/>
        <v>72.2502076779418</v>
      </c>
      <c r="AT20" s="12">
        <f aca="true" t="shared" si="27" ref="AT20:AT36">Q20*100/$AB20</f>
        <v>50.38137147669546</v>
      </c>
      <c r="AU20" s="12">
        <f aca="true" t="shared" si="28" ref="AU20:AV35">R20*100/$AB20</f>
        <v>0</v>
      </c>
      <c r="AV20" s="12">
        <f t="shared" si="28"/>
        <v>0</v>
      </c>
      <c r="AW20" s="12">
        <f t="shared" si="16"/>
        <v>65.21852449044668</v>
      </c>
      <c r="AX20" s="12">
        <f t="shared" si="17"/>
        <v>7.031683187495124</v>
      </c>
      <c r="AY20" s="12">
        <f t="shared" si="18"/>
        <v>6.962370903269673</v>
      </c>
      <c r="AZ20" s="12">
        <f t="shared" si="19"/>
        <v>9.305744336658774</v>
      </c>
      <c r="BA20" s="12">
        <f t="shared" si="20"/>
        <v>7.321662682329882</v>
      </c>
      <c r="BB20" s="12">
        <f t="shared" si="21"/>
        <v>1.9840816543288915</v>
      </c>
      <c r="BC20" s="12">
        <f t="shared" si="22"/>
        <v>8.530760975645524</v>
      </c>
      <c r="BD20" s="12">
        <f t="shared" si="23"/>
        <v>2.950916106484221</v>
      </c>
      <c r="BE20" s="12">
        <f t="shared" si="24"/>
        <v>100</v>
      </c>
    </row>
    <row r="21" spans="1:57" ht="12">
      <c r="A21" s="9">
        <v>2002</v>
      </c>
      <c r="B21" s="10">
        <v>1302760777</v>
      </c>
      <c r="C21" s="10">
        <v>726511759</v>
      </c>
      <c r="D21" s="10"/>
      <c r="E21" s="10"/>
      <c r="F21" s="10">
        <v>992380219</v>
      </c>
      <c r="G21" s="11">
        <f t="shared" si="0"/>
        <v>310380558</v>
      </c>
      <c r="H21" s="10">
        <v>205680532</v>
      </c>
      <c r="I21" s="10">
        <v>375357243</v>
      </c>
      <c r="J21" s="10">
        <v>136465217</v>
      </c>
      <c r="K21" s="11">
        <f t="shared" si="1"/>
        <v>238892026</v>
      </c>
      <c r="L21" s="10">
        <v>182218695</v>
      </c>
      <c r="M21" s="10">
        <v>57204887</v>
      </c>
      <c r="N21" s="11">
        <f t="shared" si="2"/>
        <v>2123222134</v>
      </c>
      <c r="O21" s="11"/>
      <c r="P21" s="10">
        <v>1286640285</v>
      </c>
      <c r="Q21" s="10">
        <v>875537850</v>
      </c>
      <c r="R21" s="10"/>
      <c r="S21" s="10"/>
      <c r="T21" s="10">
        <v>1164728249</v>
      </c>
      <c r="U21" s="11">
        <f t="shared" si="3"/>
        <v>121912036</v>
      </c>
      <c r="V21" s="10">
        <v>196478751</v>
      </c>
      <c r="W21" s="10">
        <v>132459704</v>
      </c>
      <c r="X21" s="10">
        <v>105971160</v>
      </c>
      <c r="Y21" s="11">
        <f t="shared" si="4"/>
        <v>26488544</v>
      </c>
      <c r="Z21" s="10">
        <v>161917518</v>
      </c>
      <c r="AA21" s="10">
        <v>35322877</v>
      </c>
      <c r="AB21" s="11">
        <f t="shared" si="25"/>
        <v>1812819135</v>
      </c>
      <c r="AC21" s="5"/>
      <c r="AD21" s="9">
        <v>2002</v>
      </c>
      <c r="AE21" s="12">
        <f t="shared" si="5"/>
        <v>61.35772400533952</v>
      </c>
      <c r="AF21" s="12">
        <f t="shared" si="26"/>
        <v>34.21741641470661</v>
      </c>
      <c r="AG21" s="12">
        <f t="shared" si="26"/>
        <v>0</v>
      </c>
      <c r="AH21" s="12">
        <f t="shared" si="26"/>
        <v>0</v>
      </c>
      <c r="AI21" s="12">
        <f t="shared" si="6"/>
        <v>46.73934974153769</v>
      </c>
      <c r="AJ21" s="12">
        <f t="shared" si="7"/>
        <v>14.61837426380183</v>
      </c>
      <c r="AK21" s="12">
        <f t="shared" si="8"/>
        <v>9.687188575625502</v>
      </c>
      <c r="AL21" s="12">
        <f t="shared" si="9"/>
        <v>17.67866098366512</v>
      </c>
      <c r="AM21" s="12">
        <f t="shared" si="10"/>
        <v>6.427269893937532</v>
      </c>
      <c r="AN21" s="12">
        <f t="shared" si="11"/>
        <v>11.25139108972759</v>
      </c>
      <c r="AO21" s="12">
        <f t="shared" si="12"/>
        <v>8.582177629088337</v>
      </c>
      <c r="AP21" s="12">
        <f t="shared" si="13"/>
        <v>2.6942488062815193</v>
      </c>
      <c r="AQ21" s="12">
        <f t="shared" si="14"/>
        <v>100</v>
      </c>
      <c r="AR21" s="12"/>
      <c r="AS21" s="12">
        <f t="shared" si="15"/>
        <v>70.97455339911778</v>
      </c>
      <c r="AT21" s="12">
        <f t="shared" si="27"/>
        <v>48.297032676676814</v>
      </c>
      <c r="AU21" s="12">
        <f t="shared" si="28"/>
        <v>0</v>
      </c>
      <c r="AV21" s="12">
        <f t="shared" si="28"/>
        <v>0</v>
      </c>
      <c r="AW21" s="12">
        <f t="shared" si="16"/>
        <v>64.24955620296892</v>
      </c>
      <c r="AX21" s="12">
        <f t="shared" si="17"/>
        <v>6.724997196148859</v>
      </c>
      <c r="AY21" s="12">
        <f t="shared" si="18"/>
        <v>10.838298603903473</v>
      </c>
      <c r="AZ21" s="12">
        <f t="shared" si="19"/>
        <v>7.306835052797476</v>
      </c>
      <c r="BA21" s="12">
        <f t="shared" si="20"/>
        <v>5.845655418900904</v>
      </c>
      <c r="BB21" s="12">
        <f t="shared" si="21"/>
        <v>1.461179633896572</v>
      </c>
      <c r="BC21" s="12">
        <f t="shared" si="22"/>
        <v>8.931807640037956</v>
      </c>
      <c r="BD21" s="12">
        <f t="shared" si="23"/>
        <v>1.9485053041433171</v>
      </c>
      <c r="BE21" s="12">
        <f t="shared" si="24"/>
        <v>100</v>
      </c>
    </row>
    <row r="22" spans="1:57" ht="12">
      <c r="A22" s="9">
        <v>2003</v>
      </c>
      <c r="B22" s="10">
        <v>1463862122</v>
      </c>
      <c r="C22" s="10">
        <v>846066045</v>
      </c>
      <c r="D22" s="10"/>
      <c r="E22" s="10"/>
      <c r="F22" s="10">
        <v>1192195009</v>
      </c>
      <c r="G22" s="11">
        <f t="shared" si="0"/>
        <v>271667113</v>
      </c>
      <c r="H22" s="10">
        <v>215212679</v>
      </c>
      <c r="I22" s="10">
        <v>357329167</v>
      </c>
      <c r="J22" s="10">
        <v>125577140</v>
      </c>
      <c r="K22" s="11">
        <f t="shared" si="1"/>
        <v>231752027</v>
      </c>
      <c r="L22" s="10">
        <v>168557779</v>
      </c>
      <c r="M22" s="10">
        <v>58032822</v>
      </c>
      <c r="N22" s="11">
        <f t="shared" si="2"/>
        <v>2262994569</v>
      </c>
      <c r="O22" s="11"/>
      <c r="P22" s="10">
        <v>1355290047</v>
      </c>
      <c r="Q22" s="10">
        <v>917578699</v>
      </c>
      <c r="R22" s="10"/>
      <c r="S22" s="10"/>
      <c r="T22" s="10">
        <v>1232443850</v>
      </c>
      <c r="U22" s="11">
        <f t="shared" si="3"/>
        <v>122846197</v>
      </c>
      <c r="V22" s="10">
        <v>94254553</v>
      </c>
      <c r="W22" s="10">
        <v>124854708</v>
      </c>
      <c r="X22" s="10">
        <v>99277601</v>
      </c>
      <c r="Y22" s="11">
        <f t="shared" si="4"/>
        <v>25577107</v>
      </c>
      <c r="Z22" s="10">
        <v>200243645</v>
      </c>
      <c r="AA22" s="10">
        <v>23720227</v>
      </c>
      <c r="AB22" s="11">
        <f t="shared" si="25"/>
        <v>1798363180</v>
      </c>
      <c r="AC22" s="5"/>
      <c r="AD22" s="9">
        <v>2003</v>
      </c>
      <c r="AE22" s="12">
        <f t="shared" si="5"/>
        <v>64.68694808431951</v>
      </c>
      <c r="AF22" s="12">
        <f t="shared" si="26"/>
        <v>37.38701173171044</v>
      </c>
      <c r="AG22" s="12">
        <f t="shared" si="26"/>
        <v>0</v>
      </c>
      <c r="AH22" s="12">
        <f t="shared" si="26"/>
        <v>0</v>
      </c>
      <c r="AI22" s="12">
        <f t="shared" si="6"/>
        <v>52.682186043726205</v>
      </c>
      <c r="AJ22" s="12">
        <f t="shared" si="7"/>
        <v>12.004762040593302</v>
      </c>
      <c r="AK22" s="12">
        <f t="shared" si="8"/>
        <v>9.510083760170085</v>
      </c>
      <c r="AL22" s="12">
        <f t="shared" si="9"/>
        <v>15.790102720303965</v>
      </c>
      <c r="AM22" s="12">
        <f t="shared" si="10"/>
        <v>5.549157815941713</v>
      </c>
      <c r="AN22" s="12">
        <f t="shared" si="11"/>
        <v>10.240944904362252</v>
      </c>
      <c r="AO22" s="12">
        <f t="shared" si="12"/>
        <v>7.448439395702324</v>
      </c>
      <c r="AP22" s="12">
        <f t="shared" si="13"/>
        <v>2.5644260395041187</v>
      </c>
      <c r="AQ22" s="12">
        <f t="shared" si="14"/>
        <v>100</v>
      </c>
      <c r="AR22" s="12"/>
      <c r="AS22" s="12">
        <f t="shared" si="15"/>
        <v>75.36242189967435</v>
      </c>
      <c r="AT22" s="12">
        <f t="shared" si="27"/>
        <v>51.022991863078516</v>
      </c>
      <c r="AU22" s="12">
        <f t="shared" si="28"/>
        <v>0</v>
      </c>
      <c r="AV22" s="12">
        <f t="shared" si="28"/>
        <v>0</v>
      </c>
      <c r="AW22" s="12">
        <f t="shared" si="16"/>
        <v>68.53142144513879</v>
      </c>
      <c r="AX22" s="12">
        <f t="shared" si="17"/>
        <v>6.831000454535552</v>
      </c>
      <c r="AY22" s="12">
        <f t="shared" si="18"/>
        <v>5.241130048047358</v>
      </c>
      <c r="AZ22" s="12">
        <f t="shared" si="19"/>
        <v>6.942685959573527</v>
      </c>
      <c r="BA22" s="12">
        <f t="shared" si="20"/>
        <v>5.520442261278948</v>
      </c>
      <c r="BB22" s="12">
        <f t="shared" si="21"/>
        <v>1.4222436982945792</v>
      </c>
      <c r="BC22" s="12">
        <f t="shared" si="22"/>
        <v>11.134772287764477</v>
      </c>
      <c r="BD22" s="12">
        <f t="shared" si="23"/>
        <v>1.3189898049402902</v>
      </c>
      <c r="BE22" s="12">
        <f t="shared" si="24"/>
        <v>100</v>
      </c>
    </row>
    <row r="23" spans="1:57" ht="12">
      <c r="A23" s="9">
        <v>2004</v>
      </c>
      <c r="B23" s="10">
        <v>1404318287</v>
      </c>
      <c r="C23" s="10">
        <v>822741418</v>
      </c>
      <c r="D23" s="10"/>
      <c r="E23" s="10"/>
      <c r="F23" s="10">
        <v>1092846680</v>
      </c>
      <c r="G23" s="11">
        <f t="shared" si="0"/>
        <v>311471607</v>
      </c>
      <c r="H23" s="10">
        <v>191018529</v>
      </c>
      <c r="I23" s="10">
        <v>433191575</v>
      </c>
      <c r="J23" s="10">
        <v>104896472</v>
      </c>
      <c r="K23" s="11">
        <f t="shared" si="1"/>
        <v>328295103</v>
      </c>
      <c r="L23" s="10">
        <v>203114897</v>
      </c>
      <c r="M23" s="10">
        <v>36865222</v>
      </c>
      <c r="N23" s="11">
        <f t="shared" si="2"/>
        <v>2268508510</v>
      </c>
      <c r="O23" s="11"/>
      <c r="P23" s="10">
        <v>1468859112</v>
      </c>
      <c r="Q23" s="10">
        <v>995918129</v>
      </c>
      <c r="R23" s="10"/>
      <c r="S23" s="10"/>
      <c r="T23" s="10">
        <v>1325014697</v>
      </c>
      <c r="U23" s="11">
        <f t="shared" si="3"/>
        <v>143844415</v>
      </c>
      <c r="V23" s="10">
        <v>155828010</v>
      </c>
      <c r="W23" s="10">
        <v>125030767</v>
      </c>
      <c r="X23" s="10">
        <v>99951259</v>
      </c>
      <c r="Y23" s="11">
        <f t="shared" si="4"/>
        <v>25079508</v>
      </c>
      <c r="Z23" s="10">
        <v>148733932</v>
      </c>
      <c r="AA23" s="10">
        <v>27287472</v>
      </c>
      <c r="AB23" s="11">
        <f t="shared" si="25"/>
        <v>1925739293</v>
      </c>
      <c r="AC23" s="5"/>
      <c r="AD23" s="9">
        <v>2004</v>
      </c>
      <c r="AE23" s="12">
        <f t="shared" si="5"/>
        <v>61.90491597494602</v>
      </c>
      <c r="AF23" s="12">
        <f t="shared" si="26"/>
        <v>36.267944967947244</v>
      </c>
      <c r="AG23" s="12">
        <f t="shared" si="26"/>
        <v>0</v>
      </c>
      <c r="AH23" s="12">
        <f t="shared" si="26"/>
        <v>0</v>
      </c>
      <c r="AI23" s="12">
        <f t="shared" si="6"/>
        <v>48.17467843662619</v>
      </c>
      <c r="AJ23" s="12">
        <f t="shared" si="7"/>
        <v>13.730237538319836</v>
      </c>
      <c r="AK23" s="12">
        <f t="shared" si="8"/>
        <v>8.4204457756255</v>
      </c>
      <c r="AL23" s="12">
        <f t="shared" si="9"/>
        <v>19.095876126997645</v>
      </c>
      <c r="AM23" s="12">
        <f t="shared" si="10"/>
        <v>4.624028146140832</v>
      </c>
      <c r="AN23" s="12">
        <f t="shared" si="11"/>
        <v>14.471847980856815</v>
      </c>
      <c r="AO23" s="12">
        <f t="shared" si="12"/>
        <v>8.95367577880499</v>
      </c>
      <c r="AP23" s="12">
        <f t="shared" si="13"/>
        <v>1.625086343625839</v>
      </c>
      <c r="AQ23" s="12">
        <f t="shared" si="14"/>
        <v>100</v>
      </c>
      <c r="AR23" s="12"/>
      <c r="AS23" s="12">
        <f t="shared" si="15"/>
        <v>76.27507614032986</v>
      </c>
      <c r="AT23" s="12">
        <f t="shared" si="27"/>
        <v>51.716145203046445</v>
      </c>
      <c r="AU23" s="12">
        <f t="shared" si="28"/>
        <v>0</v>
      </c>
      <c r="AV23" s="12">
        <f t="shared" si="28"/>
        <v>0</v>
      </c>
      <c r="AW23" s="12">
        <f t="shared" si="16"/>
        <v>68.80550767263178</v>
      </c>
      <c r="AX23" s="12">
        <f t="shared" si="17"/>
        <v>7.469568467698084</v>
      </c>
      <c r="AY23" s="12">
        <f t="shared" si="18"/>
        <v>8.09185389561452</v>
      </c>
      <c r="AZ23" s="12">
        <f t="shared" si="19"/>
        <v>6.492611302811486</v>
      </c>
      <c r="BA23" s="12">
        <f t="shared" si="20"/>
        <v>5.190279876581404</v>
      </c>
      <c r="BB23" s="12">
        <f t="shared" si="21"/>
        <v>1.302331426230082</v>
      </c>
      <c r="BC23" s="12">
        <f t="shared" si="22"/>
        <v>7.723471839653635</v>
      </c>
      <c r="BD23" s="12">
        <f t="shared" si="23"/>
        <v>1.4169868215904966</v>
      </c>
      <c r="BE23" s="12">
        <f t="shared" si="24"/>
        <v>100</v>
      </c>
    </row>
    <row r="24" spans="1:57" ht="12">
      <c r="A24" s="9">
        <v>2005</v>
      </c>
      <c r="B24" s="10">
        <v>1483872462</v>
      </c>
      <c r="C24" s="10">
        <v>878761139</v>
      </c>
      <c r="D24" s="10"/>
      <c r="E24" s="10"/>
      <c r="F24" s="10">
        <v>1160414829</v>
      </c>
      <c r="G24" s="11">
        <f t="shared" si="0"/>
        <v>323457633</v>
      </c>
      <c r="H24" s="10">
        <v>185173817</v>
      </c>
      <c r="I24" s="10">
        <v>213473801</v>
      </c>
      <c r="J24" s="10">
        <v>57933860</v>
      </c>
      <c r="K24" s="11">
        <f t="shared" si="1"/>
        <v>155539941</v>
      </c>
      <c r="L24" s="10">
        <v>211807183</v>
      </c>
      <c r="M24" s="10">
        <v>39668493</v>
      </c>
      <c r="N24" s="11">
        <f t="shared" si="2"/>
        <v>2133995756</v>
      </c>
      <c r="O24" s="11"/>
      <c r="P24" s="10">
        <v>1632024558</v>
      </c>
      <c r="Q24" s="10">
        <v>1058015286</v>
      </c>
      <c r="R24" s="10"/>
      <c r="S24" s="10"/>
      <c r="T24" s="10">
        <v>1459980568</v>
      </c>
      <c r="U24" s="11">
        <f t="shared" si="3"/>
        <v>172043990</v>
      </c>
      <c r="V24" s="10">
        <v>111493339</v>
      </c>
      <c r="W24" s="10">
        <v>156098357</v>
      </c>
      <c r="X24" s="10">
        <v>125784901</v>
      </c>
      <c r="Y24" s="11">
        <f t="shared" si="4"/>
        <v>30313456</v>
      </c>
      <c r="Z24" s="10">
        <v>161687778</v>
      </c>
      <c r="AA24" s="10">
        <v>36133112</v>
      </c>
      <c r="AB24" s="11">
        <f t="shared" si="25"/>
        <v>2097437144</v>
      </c>
      <c r="AC24" s="5"/>
      <c r="AD24" s="9">
        <v>2005</v>
      </c>
      <c r="AE24" s="12">
        <f t="shared" si="5"/>
        <v>69.53493032157651</v>
      </c>
      <c r="AF24" s="12">
        <f t="shared" si="26"/>
        <v>41.17914182955854</v>
      </c>
      <c r="AG24" s="12">
        <f t="shared" si="26"/>
        <v>0</v>
      </c>
      <c r="AH24" s="12">
        <f t="shared" si="26"/>
        <v>0</v>
      </c>
      <c r="AI24" s="12">
        <f t="shared" si="6"/>
        <v>54.37756029914054</v>
      </c>
      <c r="AJ24" s="12">
        <f t="shared" si="7"/>
        <v>15.157370022435977</v>
      </c>
      <c r="AK24" s="12">
        <f t="shared" si="8"/>
        <v>8.677328269250784</v>
      </c>
      <c r="AL24" s="12">
        <f t="shared" si="9"/>
        <v>10.00347823559589</v>
      </c>
      <c r="AM24" s="12">
        <f t="shared" si="10"/>
        <v>2.71480671117136</v>
      </c>
      <c r="AN24" s="12">
        <f t="shared" si="11"/>
        <v>7.288671524424531</v>
      </c>
      <c r="AO24" s="12">
        <f t="shared" si="12"/>
        <v>9.925379767250108</v>
      </c>
      <c r="AP24" s="12">
        <f t="shared" si="13"/>
        <v>1.8588834063266995</v>
      </c>
      <c r="AQ24" s="12">
        <f t="shared" si="14"/>
        <v>100</v>
      </c>
      <c r="AR24" s="12"/>
      <c r="AS24" s="12">
        <f t="shared" si="15"/>
        <v>77.8104155668562</v>
      </c>
      <c r="AT24" s="12">
        <f t="shared" si="27"/>
        <v>50.44324160209494</v>
      </c>
      <c r="AU24" s="12">
        <f t="shared" si="28"/>
        <v>0</v>
      </c>
      <c r="AV24" s="12">
        <f t="shared" si="28"/>
        <v>0</v>
      </c>
      <c r="AW24" s="12">
        <f t="shared" si="16"/>
        <v>69.60783412158358</v>
      </c>
      <c r="AX24" s="12">
        <f t="shared" si="17"/>
        <v>8.202581445272621</v>
      </c>
      <c r="AY24" s="12">
        <f t="shared" si="18"/>
        <v>5.315693932423273</v>
      </c>
      <c r="AZ24" s="12">
        <f t="shared" si="19"/>
        <v>7.442337780969517</v>
      </c>
      <c r="BA24" s="12">
        <f t="shared" si="20"/>
        <v>5.997076067801343</v>
      </c>
      <c r="BB24" s="12">
        <f t="shared" si="21"/>
        <v>1.445261713168173</v>
      </c>
      <c r="BC24" s="12">
        <f t="shared" si="22"/>
        <v>7.708825909874323</v>
      </c>
      <c r="BD24" s="12">
        <f t="shared" si="23"/>
        <v>1.7227268098766921</v>
      </c>
      <c r="BE24" s="12">
        <f t="shared" si="24"/>
        <v>100</v>
      </c>
    </row>
    <row r="25" spans="1:57" ht="12">
      <c r="A25" s="9">
        <v>2006</v>
      </c>
      <c r="B25" s="10">
        <v>1739531089</v>
      </c>
      <c r="C25" s="10">
        <v>1051735023</v>
      </c>
      <c r="D25" s="10"/>
      <c r="E25" s="10"/>
      <c r="F25" s="10">
        <v>1310198926</v>
      </c>
      <c r="G25" s="11">
        <f t="shared" si="0"/>
        <v>429332163</v>
      </c>
      <c r="H25" s="10">
        <v>395103617</v>
      </c>
      <c r="I25" s="10">
        <v>259771064</v>
      </c>
      <c r="J25" s="10">
        <v>99535140</v>
      </c>
      <c r="K25" s="11">
        <f t="shared" si="1"/>
        <v>160235924</v>
      </c>
      <c r="L25" s="10">
        <v>378765590</v>
      </c>
      <c r="M25" s="10">
        <v>43935712</v>
      </c>
      <c r="N25" s="11">
        <f t="shared" si="2"/>
        <v>2817107072</v>
      </c>
      <c r="O25" s="11"/>
      <c r="P25" s="10">
        <v>2000977261</v>
      </c>
      <c r="Q25" s="10">
        <v>1274189505</v>
      </c>
      <c r="R25" s="10"/>
      <c r="S25" s="10"/>
      <c r="T25" s="10">
        <v>1718833095</v>
      </c>
      <c r="U25" s="11">
        <f t="shared" si="3"/>
        <v>282144166</v>
      </c>
      <c r="V25" s="10">
        <v>106001800</v>
      </c>
      <c r="W25" s="10">
        <v>150170689</v>
      </c>
      <c r="X25" s="10">
        <v>104602807</v>
      </c>
      <c r="Y25" s="11">
        <f t="shared" si="4"/>
        <v>45567882</v>
      </c>
      <c r="Z25" s="10">
        <v>194713251</v>
      </c>
      <c r="AA25" s="10">
        <v>31164378</v>
      </c>
      <c r="AB25" s="11">
        <f t="shared" si="25"/>
        <v>2483027379</v>
      </c>
      <c r="AC25" s="5"/>
      <c r="AD25" s="9">
        <v>2006</v>
      </c>
      <c r="AE25" s="12">
        <f t="shared" si="5"/>
        <v>61.748845341722244</v>
      </c>
      <c r="AF25" s="12">
        <f t="shared" si="26"/>
        <v>37.33386754992321</v>
      </c>
      <c r="AG25" s="12">
        <f t="shared" si="26"/>
        <v>0</v>
      </c>
      <c r="AH25" s="12">
        <f t="shared" si="26"/>
        <v>0</v>
      </c>
      <c r="AI25" s="12">
        <f t="shared" si="6"/>
        <v>46.50866624923229</v>
      </c>
      <c r="AJ25" s="12">
        <f t="shared" si="7"/>
        <v>15.240179092489957</v>
      </c>
      <c r="AK25" s="12">
        <f t="shared" si="8"/>
        <v>14.025154419121774</v>
      </c>
      <c r="AL25" s="12">
        <f t="shared" si="9"/>
        <v>9.221199527058658</v>
      </c>
      <c r="AM25" s="12">
        <f t="shared" si="10"/>
        <v>3.533239506205038</v>
      </c>
      <c r="AN25" s="12">
        <f t="shared" si="11"/>
        <v>5.68796002085362</v>
      </c>
      <c r="AO25" s="12">
        <f t="shared" si="12"/>
        <v>13.445196803652054</v>
      </c>
      <c r="AP25" s="12">
        <f t="shared" si="13"/>
        <v>1.5596039084452662</v>
      </c>
      <c r="AQ25" s="12">
        <f t="shared" si="14"/>
        <v>100</v>
      </c>
      <c r="AR25" s="12"/>
      <c r="AS25" s="12">
        <f t="shared" si="15"/>
        <v>80.58619401151597</v>
      </c>
      <c r="AT25" s="12">
        <f t="shared" si="27"/>
        <v>51.31596678217699</v>
      </c>
      <c r="AU25" s="12">
        <f t="shared" si="28"/>
        <v>0</v>
      </c>
      <c r="AV25" s="12">
        <f t="shared" si="28"/>
        <v>0</v>
      </c>
      <c r="AW25" s="12">
        <f t="shared" si="16"/>
        <v>69.22328402565714</v>
      </c>
      <c r="AX25" s="12">
        <f t="shared" si="17"/>
        <v>11.362909985858838</v>
      </c>
      <c r="AY25" s="12">
        <f t="shared" si="18"/>
        <v>4.269054819793833</v>
      </c>
      <c r="AZ25" s="12">
        <f t="shared" si="19"/>
        <v>6.047886957270639</v>
      </c>
      <c r="BA25" s="12">
        <f t="shared" si="20"/>
        <v>4.212712589666536</v>
      </c>
      <c r="BB25" s="12">
        <f t="shared" si="21"/>
        <v>1.8351743676041037</v>
      </c>
      <c r="BC25" s="12">
        <f t="shared" si="22"/>
        <v>7.841768183740998</v>
      </c>
      <c r="BD25" s="12">
        <f t="shared" si="23"/>
        <v>1.2550960276785574</v>
      </c>
      <c r="BE25" s="12">
        <f t="shared" si="24"/>
        <v>100</v>
      </c>
    </row>
    <row r="26" spans="1:57" ht="12">
      <c r="A26" s="9">
        <v>2007</v>
      </c>
      <c r="B26" s="10">
        <v>2009695968</v>
      </c>
      <c r="C26" s="10">
        <v>1256917250</v>
      </c>
      <c r="D26" s="10"/>
      <c r="E26" s="10"/>
      <c r="F26" s="10">
        <v>1569803265</v>
      </c>
      <c r="G26" s="11">
        <f t="shared" si="0"/>
        <v>439892703</v>
      </c>
      <c r="H26" s="10">
        <v>228866373</v>
      </c>
      <c r="I26" s="10">
        <v>368329395</v>
      </c>
      <c r="J26" s="10">
        <v>158356897</v>
      </c>
      <c r="K26" s="11">
        <f t="shared" si="1"/>
        <v>209972498</v>
      </c>
      <c r="L26" s="10">
        <v>543336583</v>
      </c>
      <c r="M26" s="10">
        <v>67376033</v>
      </c>
      <c r="N26" s="11">
        <f t="shared" si="2"/>
        <v>3217604352</v>
      </c>
      <c r="O26" s="11"/>
      <c r="P26" s="10">
        <v>2305148100</v>
      </c>
      <c r="Q26" s="10">
        <v>1528214509</v>
      </c>
      <c r="R26" s="10"/>
      <c r="S26" s="10"/>
      <c r="T26" s="10">
        <v>2061259866</v>
      </c>
      <c r="U26" s="11">
        <f t="shared" si="3"/>
        <v>243888234</v>
      </c>
      <c r="V26" s="10">
        <v>197756468</v>
      </c>
      <c r="W26" s="10">
        <v>146119816</v>
      </c>
      <c r="X26" s="10">
        <v>103328911</v>
      </c>
      <c r="Y26" s="11">
        <f t="shared" si="4"/>
        <v>42790905</v>
      </c>
      <c r="Z26" s="10">
        <v>228065966</v>
      </c>
      <c r="AA26" s="10">
        <v>33742162</v>
      </c>
      <c r="AB26" s="11">
        <f t="shared" si="25"/>
        <v>2910832512</v>
      </c>
      <c r="AC26" s="5"/>
      <c r="AD26" s="9">
        <v>2007</v>
      </c>
      <c r="AE26" s="12">
        <f t="shared" si="5"/>
        <v>62.45938742439891</v>
      </c>
      <c r="AF26" s="12">
        <f t="shared" si="26"/>
        <v>39.06376025438693</v>
      </c>
      <c r="AG26" s="12">
        <f t="shared" si="26"/>
        <v>0</v>
      </c>
      <c r="AH26" s="12">
        <f t="shared" si="26"/>
        <v>0</v>
      </c>
      <c r="AI26" s="12">
        <f t="shared" si="6"/>
        <v>48.78795194394367</v>
      </c>
      <c r="AJ26" s="12">
        <f t="shared" si="7"/>
        <v>13.671435480455242</v>
      </c>
      <c r="AK26" s="12">
        <f t="shared" si="8"/>
        <v>7.11294329452722</v>
      </c>
      <c r="AL26" s="12">
        <f t="shared" si="9"/>
        <v>11.447317777620908</v>
      </c>
      <c r="AM26" s="12">
        <f t="shared" si="10"/>
        <v>4.921577660770145</v>
      </c>
      <c r="AN26" s="12">
        <f t="shared" si="11"/>
        <v>6.525740116850762</v>
      </c>
      <c r="AO26" s="12">
        <f t="shared" si="12"/>
        <v>16.886370217092495</v>
      </c>
      <c r="AP26" s="12">
        <f t="shared" si="13"/>
        <v>2.093981286360468</v>
      </c>
      <c r="AQ26" s="12">
        <f t="shared" si="14"/>
        <v>100</v>
      </c>
      <c r="AR26" s="12"/>
      <c r="AS26" s="12">
        <f t="shared" si="15"/>
        <v>79.19205555444888</v>
      </c>
      <c r="AT26" s="12">
        <f t="shared" si="27"/>
        <v>52.50094269250762</v>
      </c>
      <c r="AU26" s="12">
        <f t="shared" si="28"/>
        <v>0</v>
      </c>
      <c r="AV26" s="12">
        <f t="shared" si="28"/>
        <v>0</v>
      </c>
      <c r="AW26" s="12">
        <f t="shared" si="16"/>
        <v>70.81341360254808</v>
      </c>
      <c r="AX26" s="12">
        <f t="shared" si="17"/>
        <v>8.378641951900804</v>
      </c>
      <c r="AY26" s="12">
        <f t="shared" si="18"/>
        <v>6.793811295728719</v>
      </c>
      <c r="AZ26" s="12">
        <f t="shared" si="19"/>
        <v>5.019863403257191</v>
      </c>
      <c r="BA26" s="12">
        <f t="shared" si="20"/>
        <v>3.549806131889185</v>
      </c>
      <c r="BB26" s="12">
        <f t="shared" si="21"/>
        <v>1.4700572713680065</v>
      </c>
      <c r="BC26" s="12">
        <f t="shared" si="22"/>
        <v>7.835076908746579</v>
      </c>
      <c r="BD26" s="12">
        <f t="shared" si="23"/>
        <v>1.159192837818626</v>
      </c>
      <c r="BE26" s="12">
        <f t="shared" si="24"/>
        <v>100</v>
      </c>
    </row>
    <row r="27" spans="1:57" ht="12">
      <c r="A27" s="9">
        <v>2008</v>
      </c>
      <c r="B27" s="10">
        <v>2129549696</v>
      </c>
      <c r="C27" s="10">
        <v>1170111994</v>
      </c>
      <c r="D27" s="10"/>
      <c r="E27" s="10"/>
      <c r="F27" s="10">
        <v>1522271511</v>
      </c>
      <c r="G27" s="11">
        <f t="shared" si="0"/>
        <v>607278185</v>
      </c>
      <c r="H27" s="10">
        <v>307321105</v>
      </c>
      <c r="I27" s="10">
        <v>542050357</v>
      </c>
      <c r="J27" s="10">
        <v>180572075</v>
      </c>
      <c r="K27" s="11">
        <f t="shared" si="1"/>
        <v>361478282</v>
      </c>
      <c r="L27" s="10">
        <v>658515799</v>
      </c>
      <c r="M27" s="10">
        <v>54119617</v>
      </c>
      <c r="N27" s="11">
        <f t="shared" si="2"/>
        <v>3691556574</v>
      </c>
      <c r="O27" s="11"/>
      <c r="P27" s="10">
        <v>2560630747</v>
      </c>
      <c r="Q27" s="10">
        <v>1671819255</v>
      </c>
      <c r="R27" s="10"/>
      <c r="S27" s="10"/>
      <c r="T27" s="10">
        <v>2268678937</v>
      </c>
      <c r="U27" s="11">
        <f t="shared" si="3"/>
        <v>291951810</v>
      </c>
      <c r="V27" s="10">
        <v>173058313</v>
      </c>
      <c r="W27" s="10">
        <v>148418373</v>
      </c>
      <c r="X27" s="10">
        <v>88282949</v>
      </c>
      <c r="Y27" s="11">
        <f t="shared" si="4"/>
        <v>60135424</v>
      </c>
      <c r="Z27" s="10">
        <v>352051099</v>
      </c>
      <c r="AA27" s="10">
        <v>38236595</v>
      </c>
      <c r="AB27" s="11">
        <f t="shared" si="25"/>
        <v>3272395127</v>
      </c>
      <c r="AC27" s="5"/>
      <c r="AD27" s="9">
        <v>2008</v>
      </c>
      <c r="AE27" s="12">
        <f t="shared" si="5"/>
        <v>57.687039418510615</v>
      </c>
      <c r="AF27" s="12">
        <f t="shared" si="26"/>
        <v>31.696981220366908</v>
      </c>
      <c r="AG27" s="12">
        <f t="shared" si="26"/>
        <v>0</v>
      </c>
      <c r="AH27" s="12">
        <f t="shared" si="26"/>
        <v>0</v>
      </c>
      <c r="AI27" s="12">
        <f t="shared" si="6"/>
        <v>41.23657542516102</v>
      </c>
      <c r="AJ27" s="12">
        <f t="shared" si="7"/>
        <v>16.450463993349597</v>
      </c>
      <c r="AK27" s="12">
        <f t="shared" si="8"/>
        <v>8.324973458743477</v>
      </c>
      <c r="AL27" s="12">
        <f t="shared" si="9"/>
        <v>14.683517538853788</v>
      </c>
      <c r="AM27" s="12">
        <f t="shared" si="10"/>
        <v>4.891488763081327</v>
      </c>
      <c r="AN27" s="12">
        <f t="shared" si="11"/>
        <v>9.792028775772462</v>
      </c>
      <c r="AO27" s="12">
        <f t="shared" si="12"/>
        <v>17.83843172384225</v>
      </c>
      <c r="AP27" s="12">
        <f t="shared" si="13"/>
        <v>1.466037860049873</v>
      </c>
      <c r="AQ27" s="12">
        <f t="shared" si="14"/>
        <v>100</v>
      </c>
      <c r="AR27" s="12"/>
      <c r="AS27" s="12">
        <f t="shared" si="15"/>
        <v>78.24943650210979</v>
      </c>
      <c r="AT27" s="12">
        <f t="shared" si="27"/>
        <v>51.08855104953834</v>
      </c>
      <c r="AU27" s="12">
        <f t="shared" si="28"/>
        <v>0</v>
      </c>
      <c r="AV27" s="12">
        <f t="shared" si="28"/>
        <v>0</v>
      </c>
      <c r="AW27" s="12">
        <f t="shared" si="16"/>
        <v>69.32778130249307</v>
      </c>
      <c r="AX27" s="12">
        <f t="shared" si="17"/>
        <v>8.92165519961673</v>
      </c>
      <c r="AY27" s="12">
        <f t="shared" si="18"/>
        <v>5.288429614508468</v>
      </c>
      <c r="AZ27" s="12">
        <f t="shared" si="19"/>
        <v>4.535466141463912</v>
      </c>
      <c r="BA27" s="12">
        <f t="shared" si="20"/>
        <v>2.69780835057453</v>
      </c>
      <c r="BB27" s="12">
        <f t="shared" si="21"/>
        <v>1.8376577908893823</v>
      </c>
      <c r="BC27" s="12">
        <f t="shared" si="22"/>
        <v>10.758208753438227</v>
      </c>
      <c r="BD27" s="12">
        <f t="shared" si="23"/>
        <v>1.1684589884796024</v>
      </c>
      <c r="BE27" s="12">
        <f t="shared" si="24"/>
        <v>100</v>
      </c>
    </row>
    <row r="28" spans="1:57" ht="12">
      <c r="A28" s="9">
        <v>2009</v>
      </c>
      <c r="B28" s="10">
        <v>1668110071</v>
      </c>
      <c r="C28" s="10">
        <v>1020766898</v>
      </c>
      <c r="D28" s="10"/>
      <c r="E28" s="10"/>
      <c r="F28" s="10">
        <v>1323138325</v>
      </c>
      <c r="G28" s="11">
        <f t="shared" si="0"/>
        <v>344971746</v>
      </c>
      <c r="H28" s="10">
        <v>110571632</v>
      </c>
      <c r="I28" s="10">
        <v>454447741</v>
      </c>
      <c r="J28" s="10">
        <v>143603485</v>
      </c>
      <c r="K28" s="11">
        <f t="shared" si="1"/>
        <v>310844256</v>
      </c>
      <c r="L28" s="10">
        <v>438073749</v>
      </c>
      <c r="M28" s="10">
        <v>48369346</v>
      </c>
      <c r="N28" s="11">
        <f t="shared" si="2"/>
        <v>2719572539</v>
      </c>
      <c r="O28" s="11"/>
      <c r="P28" s="10">
        <v>1828587426</v>
      </c>
      <c r="Q28" s="10">
        <v>1185963738</v>
      </c>
      <c r="R28" s="10"/>
      <c r="S28" s="10"/>
      <c r="T28" s="10">
        <v>1610777334</v>
      </c>
      <c r="U28" s="11">
        <f t="shared" si="3"/>
        <v>217810092</v>
      </c>
      <c r="V28" s="10">
        <v>194334184</v>
      </c>
      <c r="W28" s="10">
        <v>99216247</v>
      </c>
      <c r="X28" s="10">
        <v>56591695</v>
      </c>
      <c r="Y28" s="11">
        <f t="shared" si="4"/>
        <v>42624552</v>
      </c>
      <c r="Z28" s="10">
        <v>456839792</v>
      </c>
      <c r="AA28" s="10">
        <v>27957973</v>
      </c>
      <c r="AB28" s="11">
        <f t="shared" si="25"/>
        <v>2606935622</v>
      </c>
      <c r="AC28" s="5"/>
      <c r="AD28" s="9">
        <v>2009</v>
      </c>
      <c r="AE28" s="12">
        <f t="shared" si="5"/>
        <v>61.33721557628951</v>
      </c>
      <c r="AF28" s="12">
        <f t="shared" si="26"/>
        <v>37.534093441587</v>
      </c>
      <c r="AG28" s="12">
        <f t="shared" si="26"/>
        <v>0</v>
      </c>
      <c r="AH28" s="12">
        <f t="shared" si="26"/>
        <v>0</v>
      </c>
      <c r="AI28" s="12">
        <f t="shared" si="6"/>
        <v>48.65243732334952</v>
      </c>
      <c r="AJ28" s="12">
        <f t="shared" si="7"/>
        <v>12.684778252939992</v>
      </c>
      <c r="AK28" s="12">
        <f t="shared" si="8"/>
        <v>4.065772484989782</v>
      </c>
      <c r="AL28" s="12">
        <f t="shared" si="9"/>
        <v>16.710263634560107</v>
      </c>
      <c r="AM28" s="12">
        <f t="shared" si="10"/>
        <v>5.280369725045235</v>
      </c>
      <c r="AN28" s="12">
        <f t="shared" si="11"/>
        <v>11.429893909514874</v>
      </c>
      <c r="AO28" s="12">
        <f t="shared" si="12"/>
        <v>16.108184014870286</v>
      </c>
      <c r="AP28" s="12">
        <f t="shared" si="13"/>
        <v>1.7785642892903177</v>
      </c>
      <c r="AQ28" s="12">
        <f t="shared" si="14"/>
        <v>100</v>
      </c>
      <c r="AR28" s="12"/>
      <c r="AS28" s="12">
        <f t="shared" si="15"/>
        <v>70.14317540366173</v>
      </c>
      <c r="AT28" s="12">
        <f t="shared" si="27"/>
        <v>45.49263618140855</v>
      </c>
      <c r="AU28" s="12">
        <f t="shared" si="28"/>
        <v>0</v>
      </c>
      <c r="AV28" s="12">
        <f t="shared" si="28"/>
        <v>0</v>
      </c>
      <c r="AW28" s="12">
        <f t="shared" si="16"/>
        <v>61.78815159095632</v>
      </c>
      <c r="AX28" s="12">
        <f t="shared" si="17"/>
        <v>8.355023812705413</v>
      </c>
      <c r="AY28" s="12">
        <f t="shared" si="18"/>
        <v>7.454506446573079</v>
      </c>
      <c r="AZ28" s="12">
        <f t="shared" si="19"/>
        <v>3.805857197343556</v>
      </c>
      <c r="BA28" s="12">
        <f t="shared" si="20"/>
        <v>2.170812908551372</v>
      </c>
      <c r="BB28" s="12">
        <f t="shared" si="21"/>
        <v>1.635044288792184</v>
      </c>
      <c r="BC28" s="12">
        <f t="shared" si="22"/>
        <v>17.524015098214036</v>
      </c>
      <c r="BD28" s="12">
        <f t="shared" si="23"/>
        <v>1.0724458542075959</v>
      </c>
      <c r="BE28" s="12">
        <f t="shared" si="24"/>
        <v>100</v>
      </c>
    </row>
    <row r="29" spans="1:57" ht="12">
      <c r="A29" s="9">
        <v>2010</v>
      </c>
      <c r="B29" s="10">
        <v>2087702270</v>
      </c>
      <c r="C29" s="10">
        <v>1263133770</v>
      </c>
      <c r="D29" s="10"/>
      <c r="E29" s="10"/>
      <c r="F29" s="10">
        <v>1578806220</v>
      </c>
      <c r="G29" s="11">
        <f t="shared" si="0"/>
        <v>508896050</v>
      </c>
      <c r="H29" s="10">
        <v>139735311</v>
      </c>
      <c r="I29" s="10">
        <v>665117652</v>
      </c>
      <c r="J29" s="10">
        <v>177093847</v>
      </c>
      <c r="K29" s="11">
        <f t="shared" si="1"/>
        <v>488023805</v>
      </c>
      <c r="L29" s="10">
        <v>870268436</v>
      </c>
      <c r="M29" s="10">
        <v>40161163</v>
      </c>
      <c r="N29" s="11">
        <f t="shared" si="2"/>
        <v>3802984832</v>
      </c>
      <c r="O29" s="11"/>
      <c r="P29" s="10">
        <v>2128361488</v>
      </c>
      <c r="Q29" s="10">
        <v>1425287509</v>
      </c>
      <c r="R29" s="10"/>
      <c r="S29" s="10"/>
      <c r="T29" s="10">
        <v>1901029330</v>
      </c>
      <c r="U29" s="11">
        <f t="shared" si="3"/>
        <v>227332158</v>
      </c>
      <c r="V29" s="10">
        <v>272992886</v>
      </c>
      <c r="W29" s="10">
        <v>118986517</v>
      </c>
      <c r="X29" s="10">
        <v>67300375</v>
      </c>
      <c r="Y29" s="11">
        <f t="shared" si="4"/>
        <v>51686142</v>
      </c>
      <c r="Z29" s="10">
        <v>569416887</v>
      </c>
      <c r="AA29" s="10">
        <v>25015472</v>
      </c>
      <c r="AB29" s="11">
        <f t="shared" si="25"/>
        <v>3114773250</v>
      </c>
      <c r="AC29" s="5"/>
      <c r="AD29" s="9">
        <v>2010</v>
      </c>
      <c r="AE29" s="12">
        <f t="shared" si="5"/>
        <v>54.896413270785295</v>
      </c>
      <c r="AF29" s="12">
        <f t="shared" si="26"/>
        <v>33.21427315122145</v>
      </c>
      <c r="AG29" s="12">
        <f t="shared" si="26"/>
        <v>0</v>
      </c>
      <c r="AH29" s="12">
        <f t="shared" si="26"/>
        <v>0</v>
      </c>
      <c r="AI29" s="12">
        <f t="shared" si="6"/>
        <v>41.51492287624249</v>
      </c>
      <c r="AJ29" s="12">
        <f t="shared" si="7"/>
        <v>13.38149039454281</v>
      </c>
      <c r="AK29" s="12">
        <f t="shared" si="8"/>
        <v>3.6743588831647487</v>
      </c>
      <c r="AL29" s="12">
        <f t="shared" si="9"/>
        <v>17.489358527107584</v>
      </c>
      <c r="AM29" s="12">
        <f t="shared" si="10"/>
        <v>4.656706635005585</v>
      </c>
      <c r="AN29" s="12">
        <f t="shared" si="11"/>
        <v>12.832651892101998</v>
      </c>
      <c r="AO29" s="12">
        <f t="shared" si="12"/>
        <v>22.883826111457918</v>
      </c>
      <c r="AP29" s="12">
        <f t="shared" si="13"/>
        <v>1.0560432074844521</v>
      </c>
      <c r="AQ29" s="12">
        <f t="shared" si="14"/>
        <v>100</v>
      </c>
      <c r="AR29" s="12"/>
      <c r="AS29" s="12">
        <f t="shared" si="15"/>
        <v>68.33118552048693</v>
      </c>
      <c r="AT29" s="12">
        <f t="shared" si="27"/>
        <v>45.75894919477686</v>
      </c>
      <c r="AU29" s="12">
        <f t="shared" si="28"/>
        <v>0</v>
      </c>
      <c r="AV29" s="12">
        <f t="shared" si="28"/>
        <v>0</v>
      </c>
      <c r="AW29" s="12">
        <f t="shared" si="16"/>
        <v>61.03267163990188</v>
      </c>
      <c r="AX29" s="12">
        <f t="shared" si="17"/>
        <v>7.298513880585047</v>
      </c>
      <c r="AY29" s="12">
        <f t="shared" si="18"/>
        <v>8.76445455539982</v>
      </c>
      <c r="AZ29" s="12">
        <f t="shared" si="19"/>
        <v>3.820069952122518</v>
      </c>
      <c r="BA29" s="12">
        <f t="shared" si="20"/>
        <v>2.1606829646427714</v>
      </c>
      <c r="BB29" s="12">
        <f t="shared" si="21"/>
        <v>1.6593869874797467</v>
      </c>
      <c r="BC29" s="12">
        <f t="shared" si="22"/>
        <v>18.281166598563797</v>
      </c>
      <c r="BD29" s="12">
        <f t="shared" si="23"/>
        <v>0.8031233734269421</v>
      </c>
      <c r="BE29" s="12">
        <f t="shared" si="24"/>
        <v>100</v>
      </c>
    </row>
    <row r="30" spans="1:57" ht="12">
      <c r="A30" s="9">
        <v>2011</v>
      </c>
      <c r="B30" s="10">
        <v>2660737893</v>
      </c>
      <c r="C30" s="10">
        <v>1655360055</v>
      </c>
      <c r="D30" s="10"/>
      <c r="E30" s="10"/>
      <c r="F30" s="10">
        <v>2018605899</v>
      </c>
      <c r="G30" s="11">
        <f t="shared" si="0"/>
        <v>642131994</v>
      </c>
      <c r="H30" s="10">
        <v>212483479</v>
      </c>
      <c r="I30" s="10">
        <v>589186961</v>
      </c>
      <c r="J30" s="10">
        <v>182728892</v>
      </c>
      <c r="K30" s="11">
        <f t="shared" si="1"/>
        <v>406458069</v>
      </c>
      <c r="L30" s="10">
        <v>713013028</v>
      </c>
      <c r="M30" s="10">
        <v>64377203</v>
      </c>
      <c r="N30" s="11">
        <f t="shared" si="2"/>
        <v>4239798564</v>
      </c>
      <c r="O30" s="11"/>
      <c r="P30" s="10">
        <v>2559440002</v>
      </c>
      <c r="Q30" s="10">
        <v>1677659194</v>
      </c>
      <c r="R30" s="10"/>
      <c r="S30" s="10"/>
      <c r="T30" s="10">
        <v>2248164134</v>
      </c>
      <c r="U30" s="11">
        <f t="shared" si="3"/>
        <v>311275868</v>
      </c>
      <c r="V30" s="10">
        <v>231569412</v>
      </c>
      <c r="W30" s="10">
        <v>185158010</v>
      </c>
      <c r="X30" s="10">
        <v>87999231</v>
      </c>
      <c r="Y30" s="11">
        <f t="shared" si="4"/>
        <v>97158779</v>
      </c>
      <c r="Z30" s="10">
        <v>474184620</v>
      </c>
      <c r="AA30" s="10">
        <v>35937923</v>
      </c>
      <c r="AB30" s="11">
        <f t="shared" si="25"/>
        <v>3486289967</v>
      </c>
      <c r="AC30" s="5"/>
      <c r="AD30" s="9">
        <v>2011</v>
      </c>
      <c r="AE30" s="12">
        <f t="shared" si="5"/>
        <v>62.75623364733042</v>
      </c>
      <c r="AF30" s="12">
        <f t="shared" si="26"/>
        <v>39.043365622499415</v>
      </c>
      <c r="AG30" s="12">
        <f t="shared" si="26"/>
        <v>0</v>
      </c>
      <c r="AH30" s="12">
        <f t="shared" si="26"/>
        <v>0</v>
      </c>
      <c r="AI30" s="12">
        <f t="shared" si="6"/>
        <v>47.61089161499136</v>
      </c>
      <c r="AJ30" s="12">
        <f aca="true" t="shared" si="29" ref="AJ30:AQ36">G30*100/$N30</f>
        <v>15.145342032339062</v>
      </c>
      <c r="AK30" s="12">
        <f t="shared" si="29"/>
        <v>5.011640902098291</v>
      </c>
      <c r="AL30" s="12">
        <f t="shared" si="29"/>
        <v>13.896579097006365</v>
      </c>
      <c r="AM30" s="12">
        <f t="shared" si="29"/>
        <v>4.309848433638933</v>
      </c>
      <c r="AN30" s="12">
        <f t="shared" si="29"/>
        <v>9.586730663367431</v>
      </c>
      <c r="AO30" s="12">
        <f t="shared" si="29"/>
        <v>16.817143957125033</v>
      </c>
      <c r="AP30" s="12">
        <f t="shared" si="29"/>
        <v>1.518402396439889</v>
      </c>
      <c r="AQ30" s="12">
        <f t="shared" si="29"/>
        <v>100</v>
      </c>
      <c r="AR30" s="12"/>
      <c r="AS30" s="12">
        <f t="shared" si="15"/>
        <v>73.41443271290578</v>
      </c>
      <c r="AT30" s="12">
        <f t="shared" si="27"/>
        <v>48.12161954054695</v>
      </c>
      <c r="AU30" s="12">
        <f t="shared" si="28"/>
        <v>0</v>
      </c>
      <c r="AV30" s="12">
        <f t="shared" si="28"/>
        <v>0</v>
      </c>
      <c r="AW30" s="12">
        <f t="shared" si="16"/>
        <v>64.48586191281662</v>
      </c>
      <c r="AX30" s="12">
        <f aca="true" t="shared" si="30" ref="AX30:BE35">U30*100/$AB30</f>
        <v>8.92857080008916</v>
      </c>
      <c r="AY30" s="12">
        <f t="shared" si="30"/>
        <v>6.642287766994569</v>
      </c>
      <c r="AZ30" s="12">
        <f t="shared" si="30"/>
        <v>5.311032982128305</v>
      </c>
      <c r="BA30" s="12">
        <f t="shared" si="30"/>
        <v>2.5241512276078555</v>
      </c>
      <c r="BB30" s="12">
        <f t="shared" si="30"/>
        <v>2.7868817545204494</v>
      </c>
      <c r="BC30" s="12">
        <f t="shared" si="30"/>
        <v>13.601410797393951</v>
      </c>
      <c r="BD30" s="12">
        <f t="shared" si="30"/>
        <v>1.0308357405773987</v>
      </c>
      <c r="BE30" s="12">
        <f t="shared" si="30"/>
        <v>100</v>
      </c>
    </row>
    <row r="31" spans="1:57" ht="12">
      <c r="A31" s="9">
        <v>2012</v>
      </c>
      <c r="B31" s="10">
        <v>3065206748</v>
      </c>
      <c r="C31" s="10">
        <v>1885985246</v>
      </c>
      <c r="D31" s="10">
        <v>1886495803</v>
      </c>
      <c r="E31" s="10">
        <v>1903356186</v>
      </c>
      <c r="F31" s="10">
        <v>2305561112</v>
      </c>
      <c r="G31" s="11">
        <f t="shared" si="0"/>
        <v>759645636</v>
      </c>
      <c r="H31" s="10">
        <v>203858464</v>
      </c>
      <c r="I31" s="10">
        <v>526684585</v>
      </c>
      <c r="J31" s="10">
        <v>151294310</v>
      </c>
      <c r="K31" s="11">
        <f aca="true" t="shared" si="31" ref="K31:K36">I31-J31</f>
        <v>375390275</v>
      </c>
      <c r="L31" s="10">
        <v>607072990</v>
      </c>
      <c r="M31" s="10">
        <v>11041151</v>
      </c>
      <c r="N31" s="11">
        <f t="shared" si="2"/>
        <v>4413863938</v>
      </c>
      <c r="O31" s="11"/>
      <c r="P31" s="10">
        <v>2746808894</v>
      </c>
      <c r="Q31" s="10">
        <v>1665794290</v>
      </c>
      <c r="R31" s="10">
        <v>1669395924</v>
      </c>
      <c r="S31" s="10">
        <v>1684214087</v>
      </c>
      <c r="T31" s="10">
        <v>2429287067</v>
      </c>
      <c r="U31" s="11">
        <f t="shared" si="3"/>
        <v>317521827</v>
      </c>
      <c r="V31" s="10">
        <v>166138163</v>
      </c>
      <c r="W31" s="10">
        <v>234259757</v>
      </c>
      <c r="X31" s="10">
        <v>117404842</v>
      </c>
      <c r="Y31" s="11">
        <f aca="true" t="shared" si="32" ref="Y31:Y36">W31-X31</f>
        <v>116854915</v>
      </c>
      <c r="Z31" s="10">
        <v>368901091</v>
      </c>
      <c r="AA31" s="10">
        <v>46185887</v>
      </c>
      <c r="AB31" s="11">
        <f t="shared" si="25"/>
        <v>3562293792</v>
      </c>
      <c r="AC31" s="5"/>
      <c r="AD31" s="9">
        <v>2012</v>
      </c>
      <c r="AE31" s="12">
        <f t="shared" si="5"/>
        <v>69.4449758999345</v>
      </c>
      <c r="AF31" s="12">
        <f t="shared" si="26"/>
        <v>42.72866750067002</v>
      </c>
      <c r="AG31" s="12">
        <f t="shared" si="26"/>
        <v>42.740234622066865</v>
      </c>
      <c r="AH31" s="12">
        <f t="shared" si="26"/>
        <v>43.122221544111405</v>
      </c>
      <c r="AI31" s="12">
        <f t="shared" si="6"/>
        <v>52.23453066033319</v>
      </c>
      <c r="AJ31" s="12">
        <f t="shared" si="29"/>
        <v>17.210445239601313</v>
      </c>
      <c r="AK31" s="12">
        <f t="shared" si="29"/>
        <v>4.618594203707419</v>
      </c>
      <c r="AL31" s="12">
        <f t="shared" si="29"/>
        <v>11.932506130640949</v>
      </c>
      <c r="AM31" s="12">
        <f t="shared" si="29"/>
        <v>3.427706701547174</v>
      </c>
      <c r="AN31" s="12">
        <f t="shared" si="29"/>
        <v>8.504799429093774</v>
      </c>
      <c r="AO31" s="12">
        <f t="shared" si="29"/>
        <v>13.753776702846793</v>
      </c>
      <c r="AP31" s="12">
        <f t="shared" si="29"/>
        <v>0.25014706287033717</v>
      </c>
      <c r="AQ31" s="12">
        <f t="shared" si="29"/>
        <v>100</v>
      </c>
      <c r="AR31" s="12"/>
      <c r="AS31" s="12">
        <f t="shared" si="15"/>
        <v>77.10787078170334</v>
      </c>
      <c r="AT31" s="12">
        <f t="shared" si="27"/>
        <v>46.761844678306645</v>
      </c>
      <c r="AU31" s="12">
        <f t="shared" si="28"/>
        <v>46.86294902877005</v>
      </c>
      <c r="AV31" s="12">
        <f t="shared" si="28"/>
        <v>47.27892154157284</v>
      </c>
      <c r="AW31" s="12">
        <f t="shared" si="16"/>
        <v>68.19446145782689</v>
      </c>
      <c r="AX31" s="12">
        <f t="shared" si="30"/>
        <v>8.91340932387645</v>
      </c>
      <c r="AY31" s="12">
        <f t="shared" si="30"/>
        <v>4.663797336791923</v>
      </c>
      <c r="AZ31" s="12">
        <f t="shared" si="30"/>
        <v>6.576093120844986</v>
      </c>
      <c r="BA31" s="12">
        <f t="shared" si="30"/>
        <v>3.295765280888994</v>
      </c>
      <c r="BB31" s="12">
        <f t="shared" si="30"/>
        <v>3.280327839955992</v>
      </c>
      <c r="BC31" s="12">
        <f t="shared" si="30"/>
        <v>10.355717763325906</v>
      </c>
      <c r="BD31" s="12">
        <f t="shared" si="30"/>
        <v>1.2965209973338436</v>
      </c>
      <c r="BE31" s="12">
        <f t="shared" si="30"/>
        <v>100</v>
      </c>
    </row>
    <row r="32" spans="1:57" ht="12">
      <c r="A32" s="9">
        <v>2013</v>
      </c>
      <c r="B32" s="10">
        <v>2967839260</v>
      </c>
      <c r="C32" s="10">
        <v>1828549924</v>
      </c>
      <c r="D32" s="10">
        <v>1829541168</v>
      </c>
      <c r="E32" s="10">
        <v>1832548399</v>
      </c>
      <c r="F32" s="10">
        <v>2250454976</v>
      </c>
      <c r="G32" s="11">
        <f t="shared" si="0"/>
        <v>717384284</v>
      </c>
      <c r="H32" s="10">
        <v>165880862</v>
      </c>
      <c r="I32" s="10">
        <v>658844860</v>
      </c>
      <c r="J32" s="10">
        <v>198152033</v>
      </c>
      <c r="K32" s="11">
        <f t="shared" si="31"/>
        <v>460692827</v>
      </c>
      <c r="L32" s="10">
        <v>488744835</v>
      </c>
      <c r="M32" s="10">
        <v>6131848</v>
      </c>
      <c r="N32" s="11">
        <f t="shared" si="2"/>
        <v>4287441665</v>
      </c>
      <c r="O32" s="11"/>
      <c r="P32" s="10">
        <v>2892686014</v>
      </c>
      <c r="Q32" s="10">
        <v>1630627774</v>
      </c>
      <c r="R32" s="10">
        <v>1634187343</v>
      </c>
      <c r="S32" s="10">
        <v>1651048681</v>
      </c>
      <c r="T32" s="10">
        <v>2525004632</v>
      </c>
      <c r="U32" s="11">
        <f t="shared" si="3"/>
        <v>367681382</v>
      </c>
      <c r="V32" s="10">
        <v>170658498</v>
      </c>
      <c r="W32" s="10">
        <v>281873033</v>
      </c>
      <c r="X32" s="10">
        <v>145320327</v>
      </c>
      <c r="Y32" s="11">
        <f t="shared" si="32"/>
        <v>136552706</v>
      </c>
      <c r="Z32" s="10">
        <v>316557349</v>
      </c>
      <c r="AA32" s="10">
        <v>31777180</v>
      </c>
      <c r="AB32" s="11">
        <f t="shared" si="25"/>
        <v>3693552074</v>
      </c>
      <c r="AC32" s="5"/>
      <c r="AD32" s="9">
        <v>2013</v>
      </c>
      <c r="AE32" s="12">
        <f t="shared" si="5"/>
        <v>69.22168257652551</v>
      </c>
      <c r="AF32" s="12">
        <f t="shared" si="26"/>
        <v>42.648975003605095</v>
      </c>
      <c r="AG32" s="12">
        <f t="shared" si="26"/>
        <v>42.672094711753935</v>
      </c>
      <c r="AH32" s="12">
        <f t="shared" si="26"/>
        <v>42.74223516461535</v>
      </c>
      <c r="AI32" s="12">
        <f t="shared" si="6"/>
        <v>52.4894599586348</v>
      </c>
      <c r="AJ32" s="12">
        <f t="shared" si="29"/>
        <v>16.73222261789071</v>
      </c>
      <c r="AK32" s="12">
        <f t="shared" si="29"/>
        <v>3.8689940286336233</v>
      </c>
      <c r="AL32" s="12">
        <f t="shared" si="29"/>
        <v>15.366853043818615</v>
      </c>
      <c r="AM32" s="12">
        <f t="shared" si="29"/>
        <v>4.621684642792685</v>
      </c>
      <c r="AN32" s="12">
        <f t="shared" si="29"/>
        <v>10.74516840102593</v>
      </c>
      <c r="AO32" s="12">
        <f t="shared" si="29"/>
        <v>11.399451542158767</v>
      </c>
      <c r="AP32" s="12">
        <f t="shared" si="29"/>
        <v>0.1430188088634904</v>
      </c>
      <c r="AQ32" s="12">
        <f t="shared" si="29"/>
        <v>100</v>
      </c>
      <c r="AR32" s="12"/>
      <c r="AS32" s="12">
        <f t="shared" si="15"/>
        <v>78.31718508485282</v>
      </c>
      <c r="AT32" s="12">
        <f t="shared" si="27"/>
        <v>44.14795679959324</v>
      </c>
      <c r="AU32" s="12">
        <f t="shared" si="28"/>
        <v>44.24432931387446</v>
      </c>
      <c r="AV32" s="12">
        <f t="shared" si="28"/>
        <v>44.70083669923642</v>
      </c>
      <c r="AW32" s="12">
        <f t="shared" si="16"/>
        <v>68.36250258319764</v>
      </c>
      <c r="AX32" s="12">
        <f t="shared" si="30"/>
        <v>9.95468250165518</v>
      </c>
      <c r="AY32" s="12">
        <f t="shared" si="30"/>
        <v>4.620443805336207</v>
      </c>
      <c r="AZ32" s="12">
        <f t="shared" si="30"/>
        <v>7.631489345559448</v>
      </c>
      <c r="BA32" s="12">
        <f t="shared" si="30"/>
        <v>3.934432873519032</v>
      </c>
      <c r="BB32" s="12">
        <f t="shared" si="30"/>
        <v>3.6970564720404155</v>
      </c>
      <c r="BC32" s="12">
        <f t="shared" si="30"/>
        <v>8.570539758416846</v>
      </c>
      <c r="BD32" s="12">
        <f t="shared" si="30"/>
        <v>0.8603420058346793</v>
      </c>
      <c r="BE32" s="12">
        <f t="shared" si="30"/>
        <v>100</v>
      </c>
    </row>
    <row r="33" spans="1:57" ht="12">
      <c r="A33" s="9">
        <v>2014</v>
      </c>
      <c r="B33" s="10">
        <v>2631858443</v>
      </c>
      <c r="C33" s="10">
        <v>1637743705</v>
      </c>
      <c r="D33" s="10">
        <v>1639107259</v>
      </c>
      <c r="E33" s="10">
        <v>1644824728</v>
      </c>
      <c r="F33" s="10">
        <v>1989920046</v>
      </c>
      <c r="G33" s="11">
        <f t="shared" si="0"/>
        <v>641938397</v>
      </c>
      <c r="H33" s="10">
        <v>56598515</v>
      </c>
      <c r="I33" s="10">
        <v>754760218</v>
      </c>
      <c r="J33" s="10">
        <v>271967176</v>
      </c>
      <c r="K33" s="11">
        <f t="shared" si="31"/>
        <v>482793042</v>
      </c>
      <c r="L33" s="10">
        <v>568593756</v>
      </c>
      <c r="M33" s="10">
        <v>9284255</v>
      </c>
      <c r="N33" s="11">
        <f>B33+H33+I33+L33+M33</f>
        <v>4021095187</v>
      </c>
      <c r="O33" s="11"/>
      <c r="P33" s="10">
        <v>2814382348</v>
      </c>
      <c r="Q33" s="10">
        <v>1633324553</v>
      </c>
      <c r="R33" s="10">
        <v>1637040074</v>
      </c>
      <c r="S33" s="10">
        <v>1651187120</v>
      </c>
      <c r="T33" s="10">
        <v>2443084664</v>
      </c>
      <c r="U33" s="11">
        <f t="shared" si="3"/>
        <v>371297684</v>
      </c>
      <c r="V33" s="10">
        <v>192241146</v>
      </c>
      <c r="W33" s="10">
        <v>302430884</v>
      </c>
      <c r="X33" s="10">
        <v>178695364</v>
      </c>
      <c r="Y33" s="11">
        <f t="shared" si="32"/>
        <v>123735520</v>
      </c>
      <c r="Z33" s="10">
        <v>347706736</v>
      </c>
      <c r="AA33" s="10">
        <v>32016345</v>
      </c>
      <c r="AB33" s="11">
        <f>P33+V33+W33+Z33+AA33</f>
        <v>3688777459</v>
      </c>
      <c r="AC33" s="5"/>
      <c r="AD33" s="9">
        <v>2014</v>
      </c>
      <c r="AE33" s="12">
        <f t="shared" si="5"/>
        <v>65.45128430455134</v>
      </c>
      <c r="AF33" s="12">
        <f t="shared" si="26"/>
        <v>40.72879722655519</v>
      </c>
      <c r="AG33" s="12">
        <f t="shared" si="26"/>
        <v>40.762707242025805</v>
      </c>
      <c r="AH33" s="12">
        <f t="shared" si="26"/>
        <v>40.90489410242355</v>
      </c>
      <c r="AI33" s="12">
        <f t="shared" si="6"/>
        <v>49.48701668225393</v>
      </c>
      <c r="AJ33" s="12">
        <f t="shared" si="29"/>
        <v>15.964267622297397</v>
      </c>
      <c r="AK33" s="12">
        <f t="shared" si="29"/>
        <v>1.4075397961973188</v>
      </c>
      <c r="AL33" s="12">
        <f t="shared" si="29"/>
        <v>18.770016199569266</v>
      </c>
      <c r="AM33" s="12">
        <f t="shared" si="29"/>
        <v>6.763510022823043</v>
      </c>
      <c r="AN33" s="12">
        <f t="shared" si="29"/>
        <v>12.006506176746221</v>
      </c>
      <c r="AO33" s="12">
        <f t="shared" si="29"/>
        <v>14.140270984836052</v>
      </c>
      <c r="AP33" s="12">
        <f t="shared" si="29"/>
        <v>0.23088871484603332</v>
      </c>
      <c r="AQ33" s="12">
        <f t="shared" si="29"/>
        <v>100</v>
      </c>
      <c r="AR33" s="12"/>
      <c r="AS33" s="12">
        <f t="shared" si="15"/>
        <v>76.29580204502112</v>
      </c>
      <c r="AT33" s="12">
        <f t="shared" si="27"/>
        <v>44.27820791994272</v>
      </c>
      <c r="AU33" s="12">
        <f t="shared" si="28"/>
        <v>44.37893291735168</v>
      </c>
      <c r="AV33" s="12">
        <f t="shared" si="28"/>
        <v>44.76244876121165</v>
      </c>
      <c r="AW33" s="12">
        <f t="shared" si="16"/>
        <v>66.23019933174017</v>
      </c>
      <c r="AX33" s="12">
        <f t="shared" si="30"/>
        <v>10.065602713280947</v>
      </c>
      <c r="AY33" s="12">
        <f t="shared" si="30"/>
        <v>5.211513791133259</v>
      </c>
      <c r="AZ33" s="12">
        <f t="shared" si="30"/>
        <v>8.198675234856449</v>
      </c>
      <c r="BA33" s="12">
        <f t="shared" si="30"/>
        <v>4.844297764941422</v>
      </c>
      <c r="BB33" s="12">
        <f t="shared" si="30"/>
        <v>3.3543774699150264</v>
      </c>
      <c r="BC33" s="12">
        <f t="shared" si="30"/>
        <v>9.42606974437164</v>
      </c>
      <c r="BD33" s="12">
        <f t="shared" si="30"/>
        <v>0.8679391846175343</v>
      </c>
      <c r="BE33" s="12">
        <f t="shared" si="30"/>
        <v>100</v>
      </c>
    </row>
    <row r="34" spans="1:57" ht="12">
      <c r="A34" s="9">
        <v>2015</v>
      </c>
      <c r="B34" s="10">
        <v>2346592537</v>
      </c>
      <c r="C34" s="10">
        <v>1378911221</v>
      </c>
      <c r="D34" s="10">
        <v>1380283844</v>
      </c>
      <c r="E34" s="10">
        <v>1394820819</v>
      </c>
      <c r="F34" s="10">
        <v>1737642253</v>
      </c>
      <c r="G34" s="11">
        <f t="shared" si="0"/>
        <v>608950284</v>
      </c>
      <c r="H34" s="21">
        <v>40590912</v>
      </c>
      <c r="I34" s="21">
        <v>581347486</v>
      </c>
      <c r="J34" s="21">
        <v>157732600</v>
      </c>
      <c r="K34" s="11">
        <f t="shared" si="31"/>
        <v>423614886</v>
      </c>
      <c r="L34" s="10">
        <v>571810417</v>
      </c>
      <c r="M34" s="10">
        <v>10924561</v>
      </c>
      <c r="N34" s="11">
        <f>B34+H34+I34+L34+M34</f>
        <v>3551265913</v>
      </c>
      <c r="O34" s="11"/>
      <c r="P34" s="10">
        <v>2592267139</v>
      </c>
      <c r="Q34" s="10">
        <v>1517409412</v>
      </c>
      <c r="R34" s="10">
        <v>1522586254</v>
      </c>
      <c r="S34" s="10">
        <v>1531907367</v>
      </c>
      <c r="T34" s="10">
        <v>2274237549</v>
      </c>
      <c r="U34" s="11">
        <f t="shared" si="3"/>
        <v>318029590</v>
      </c>
      <c r="V34" s="10">
        <v>303808316</v>
      </c>
      <c r="W34" s="10">
        <v>346183056</v>
      </c>
      <c r="X34" s="10">
        <v>238008152</v>
      </c>
      <c r="Y34" s="11">
        <f t="shared" si="32"/>
        <v>108174904</v>
      </c>
      <c r="Z34" s="10">
        <v>363106179</v>
      </c>
      <c r="AA34" s="10">
        <v>37747522</v>
      </c>
      <c r="AB34" s="11">
        <f>P34+V34+W34+Z34+AA34</f>
        <v>3643112212</v>
      </c>
      <c r="AC34" s="5"/>
      <c r="AD34" s="9">
        <v>2015</v>
      </c>
      <c r="AE34" s="12">
        <f t="shared" si="5"/>
        <v>66.07763525704756</v>
      </c>
      <c r="AF34" s="12">
        <f t="shared" si="26"/>
        <v>38.8287234687852</v>
      </c>
      <c r="AG34" s="12">
        <f t="shared" si="26"/>
        <v>38.86737512241033</v>
      </c>
      <c r="AH34" s="12">
        <f t="shared" si="26"/>
        <v>39.27672140500733</v>
      </c>
      <c r="AI34" s="12">
        <f t="shared" si="6"/>
        <v>48.93022081616224</v>
      </c>
      <c r="AJ34" s="12">
        <f t="shared" si="29"/>
        <v>17.147414440885324</v>
      </c>
      <c r="AK34" s="12">
        <f t="shared" si="29"/>
        <v>1.142998384080736</v>
      </c>
      <c r="AL34" s="12">
        <f t="shared" si="29"/>
        <v>16.37014800474053</v>
      </c>
      <c r="AM34" s="12">
        <f t="shared" si="29"/>
        <v>4.441587981981117</v>
      </c>
      <c r="AN34" s="12">
        <f t="shared" si="29"/>
        <v>11.928560022759411</v>
      </c>
      <c r="AO34" s="12">
        <f t="shared" si="29"/>
        <v>16.101593938848477</v>
      </c>
      <c r="AP34" s="12">
        <f t="shared" si="29"/>
        <v>0.3076244152826975</v>
      </c>
      <c r="AQ34" s="12">
        <f t="shared" si="29"/>
        <v>100</v>
      </c>
      <c r="AR34" s="12"/>
      <c r="AS34" s="12">
        <f t="shared" si="15"/>
        <v>71.15529218291341</v>
      </c>
      <c r="AT34" s="12">
        <f t="shared" si="27"/>
        <v>41.65145962295163</v>
      </c>
      <c r="AU34" s="12">
        <f t="shared" si="28"/>
        <v>41.79355906152912</v>
      </c>
      <c r="AV34" s="12">
        <f t="shared" si="28"/>
        <v>42.04941483696468</v>
      </c>
      <c r="AW34" s="12">
        <f t="shared" si="16"/>
        <v>62.425679382285246</v>
      </c>
      <c r="AX34" s="12">
        <f t="shared" si="30"/>
        <v>8.729612800628168</v>
      </c>
      <c r="AY34" s="12">
        <f t="shared" si="30"/>
        <v>8.33925221955255</v>
      </c>
      <c r="AZ34" s="12">
        <f t="shared" si="30"/>
        <v>9.502398934068298</v>
      </c>
      <c r="BA34" s="12">
        <f t="shared" si="30"/>
        <v>6.533099672747604</v>
      </c>
      <c r="BB34" s="12">
        <f t="shared" si="30"/>
        <v>2.9692992613206943</v>
      </c>
      <c r="BC34" s="12">
        <f t="shared" si="30"/>
        <v>9.966922726233062</v>
      </c>
      <c r="BD34" s="12">
        <f t="shared" si="30"/>
        <v>1.036133937232675</v>
      </c>
      <c r="BE34" s="12">
        <f t="shared" si="30"/>
        <v>100</v>
      </c>
    </row>
    <row r="35" spans="1:57" ht="12">
      <c r="A35" s="9">
        <v>2016</v>
      </c>
      <c r="B35" s="10"/>
      <c r="C35" s="10"/>
      <c r="D35" s="10"/>
      <c r="E35" s="10"/>
      <c r="F35" s="10"/>
      <c r="G35" s="11">
        <f>B35-F35</f>
        <v>0</v>
      </c>
      <c r="H35" s="10"/>
      <c r="I35" s="10"/>
      <c r="J35" s="10"/>
      <c r="K35" s="11">
        <f t="shared" si="31"/>
        <v>0</v>
      </c>
      <c r="L35" s="10"/>
      <c r="M35" s="10"/>
      <c r="N35" s="11">
        <f>B35+H35+I35+L35+M35</f>
        <v>0</v>
      </c>
      <c r="O35" s="11"/>
      <c r="P35" s="10"/>
      <c r="Q35" s="10"/>
      <c r="R35" s="10"/>
      <c r="S35" s="10"/>
      <c r="T35" s="10"/>
      <c r="U35" s="11">
        <f>P35-T35</f>
        <v>0</v>
      </c>
      <c r="V35" s="10"/>
      <c r="W35" s="10"/>
      <c r="X35" s="10"/>
      <c r="Y35" s="11">
        <f t="shared" si="32"/>
        <v>0</v>
      </c>
      <c r="Z35" s="10"/>
      <c r="AA35" s="10"/>
      <c r="AB35" s="11">
        <f>P35+V35+W35+Z35+AA35</f>
        <v>0</v>
      </c>
      <c r="AC35" s="5"/>
      <c r="AD35" s="9">
        <v>2016</v>
      </c>
      <c r="AE35" s="12" t="e">
        <f>B35*100/$N35</f>
        <v>#DIV/0!</v>
      </c>
      <c r="AF35" s="12" t="e">
        <f t="shared" si="26"/>
        <v>#DIV/0!</v>
      </c>
      <c r="AG35" s="12" t="e">
        <f t="shared" si="26"/>
        <v>#DIV/0!</v>
      </c>
      <c r="AH35" s="12" t="e">
        <f t="shared" si="26"/>
        <v>#DIV/0!</v>
      </c>
      <c r="AI35" s="12" t="e">
        <f t="shared" si="6"/>
        <v>#DIV/0!</v>
      </c>
      <c r="AJ35" s="12" t="e">
        <f t="shared" si="29"/>
        <v>#DIV/0!</v>
      </c>
      <c r="AK35" s="12" t="e">
        <f t="shared" si="29"/>
        <v>#DIV/0!</v>
      </c>
      <c r="AL35" s="12" t="e">
        <f t="shared" si="29"/>
        <v>#DIV/0!</v>
      </c>
      <c r="AM35" s="12" t="e">
        <f t="shared" si="29"/>
        <v>#DIV/0!</v>
      </c>
      <c r="AN35" s="12" t="e">
        <f t="shared" si="29"/>
        <v>#DIV/0!</v>
      </c>
      <c r="AO35" s="12" t="e">
        <f t="shared" si="29"/>
        <v>#DIV/0!</v>
      </c>
      <c r="AP35" s="12" t="e">
        <f t="shared" si="29"/>
        <v>#DIV/0!</v>
      </c>
      <c r="AQ35" s="12" t="e">
        <f t="shared" si="29"/>
        <v>#DIV/0!</v>
      </c>
      <c r="AR35" s="12"/>
      <c r="AS35" s="12" t="e">
        <f>P35*100/$AB35</f>
        <v>#DIV/0!</v>
      </c>
      <c r="AT35" s="12" t="e">
        <f t="shared" si="27"/>
        <v>#DIV/0!</v>
      </c>
      <c r="AU35" s="12" t="e">
        <f t="shared" si="28"/>
        <v>#DIV/0!</v>
      </c>
      <c r="AV35" s="12" t="e">
        <f t="shared" si="28"/>
        <v>#DIV/0!</v>
      </c>
      <c r="AW35" s="12" t="e">
        <f t="shared" si="16"/>
        <v>#DIV/0!</v>
      </c>
      <c r="AX35" s="12" t="e">
        <f t="shared" si="30"/>
        <v>#DIV/0!</v>
      </c>
      <c r="AY35" s="12" t="e">
        <f t="shared" si="30"/>
        <v>#DIV/0!</v>
      </c>
      <c r="AZ35" s="12" t="e">
        <f t="shared" si="30"/>
        <v>#DIV/0!</v>
      </c>
      <c r="BA35" s="12" t="e">
        <f t="shared" si="30"/>
        <v>#DIV/0!</v>
      </c>
      <c r="BB35" s="12" t="e">
        <f t="shared" si="30"/>
        <v>#DIV/0!</v>
      </c>
      <c r="BC35" s="12" t="e">
        <f t="shared" si="30"/>
        <v>#DIV/0!</v>
      </c>
      <c r="BD35" s="12" t="e">
        <f t="shared" si="30"/>
        <v>#DIV/0!</v>
      </c>
      <c r="BE35" s="12" t="e">
        <f t="shared" si="30"/>
        <v>#DIV/0!</v>
      </c>
    </row>
    <row r="36" spans="1:57" ht="12">
      <c r="A36" s="9">
        <v>2017</v>
      </c>
      <c r="B36" s="10"/>
      <c r="C36" s="10"/>
      <c r="D36" s="10"/>
      <c r="E36" s="10"/>
      <c r="F36" s="10"/>
      <c r="G36" s="11">
        <f>B36-F36</f>
        <v>0</v>
      </c>
      <c r="H36" s="10"/>
      <c r="I36" s="10"/>
      <c r="J36" s="10"/>
      <c r="K36" s="11">
        <f t="shared" si="31"/>
        <v>0</v>
      </c>
      <c r="L36" s="10"/>
      <c r="M36" s="10"/>
      <c r="N36" s="11">
        <f>B36+H36+I36+L36+M36</f>
        <v>0</v>
      </c>
      <c r="O36" s="11"/>
      <c r="P36" s="10"/>
      <c r="Q36" s="10"/>
      <c r="R36" s="10"/>
      <c r="S36" s="10"/>
      <c r="T36" s="10"/>
      <c r="U36" s="11">
        <f>P36-T36</f>
        <v>0</v>
      </c>
      <c r="V36" s="10"/>
      <c r="W36" s="10"/>
      <c r="X36" s="10"/>
      <c r="Y36" s="11">
        <f t="shared" si="32"/>
        <v>0</v>
      </c>
      <c r="Z36" s="10"/>
      <c r="AA36" s="10"/>
      <c r="AB36" s="11">
        <f>P36+V36+W36+Z36+AA36</f>
        <v>0</v>
      </c>
      <c r="AC36" s="5"/>
      <c r="AD36" s="9">
        <v>2017</v>
      </c>
      <c r="AE36" s="12" t="e">
        <f>B36*100/$N36</f>
        <v>#DIV/0!</v>
      </c>
      <c r="AF36" s="12" t="e">
        <f>C36*100/$N36</f>
        <v>#DIV/0!</v>
      </c>
      <c r="AG36" s="12" t="e">
        <f>D36*100/$N36</f>
        <v>#DIV/0!</v>
      </c>
      <c r="AH36" s="12" t="e">
        <f>E36*100/$N36</f>
        <v>#DIV/0!</v>
      </c>
      <c r="AI36" s="12" t="e">
        <f>F36*100/$N36</f>
        <v>#DIV/0!</v>
      </c>
      <c r="AJ36" s="12" t="e">
        <f t="shared" si="29"/>
        <v>#DIV/0!</v>
      </c>
      <c r="AK36" s="12" t="e">
        <f t="shared" si="29"/>
        <v>#DIV/0!</v>
      </c>
      <c r="AL36" s="12" t="e">
        <f t="shared" si="29"/>
        <v>#DIV/0!</v>
      </c>
      <c r="AM36" s="12" t="e">
        <f t="shared" si="29"/>
        <v>#DIV/0!</v>
      </c>
      <c r="AN36" s="12" t="e">
        <f t="shared" si="29"/>
        <v>#DIV/0!</v>
      </c>
      <c r="AO36" s="12" t="e">
        <f t="shared" si="29"/>
        <v>#DIV/0!</v>
      </c>
      <c r="AP36" s="12" t="e">
        <f t="shared" si="29"/>
        <v>#DIV/0!</v>
      </c>
      <c r="AQ36" s="12" t="e">
        <f t="shared" si="29"/>
        <v>#DIV/0!</v>
      </c>
      <c r="AR36" s="12"/>
      <c r="AS36" s="12" t="e">
        <f>P36*100/$AB36</f>
        <v>#DIV/0!</v>
      </c>
      <c r="AT36" s="12" t="e">
        <f t="shared" si="27"/>
        <v>#DIV/0!</v>
      </c>
      <c r="AU36" s="12" t="e">
        <f aca="true" t="shared" si="33" ref="AU36:BE36">R36*100/$AB36</f>
        <v>#DIV/0!</v>
      </c>
      <c r="AV36" s="12" t="e">
        <f t="shared" si="33"/>
        <v>#DIV/0!</v>
      </c>
      <c r="AW36" s="12" t="e">
        <f t="shared" si="33"/>
        <v>#DIV/0!</v>
      </c>
      <c r="AX36" s="12" t="e">
        <f t="shared" si="33"/>
        <v>#DIV/0!</v>
      </c>
      <c r="AY36" s="12" t="e">
        <f t="shared" si="33"/>
        <v>#DIV/0!</v>
      </c>
      <c r="AZ36" s="12" t="e">
        <f t="shared" si="33"/>
        <v>#DIV/0!</v>
      </c>
      <c r="BA36" s="12" t="e">
        <f t="shared" si="33"/>
        <v>#DIV/0!</v>
      </c>
      <c r="BB36" s="12" t="e">
        <f t="shared" si="33"/>
        <v>#DIV/0!</v>
      </c>
      <c r="BC36" s="12" t="e">
        <f t="shared" si="33"/>
        <v>#DIV/0!</v>
      </c>
      <c r="BD36" s="12" t="e">
        <f t="shared" si="33"/>
        <v>#DIV/0!</v>
      </c>
      <c r="BE36" s="12" t="e">
        <f t="shared" si="33"/>
        <v>#DIV/0!</v>
      </c>
    </row>
    <row r="37" spans="1:57" ht="12.75" thickBot="1">
      <c r="A37" s="13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5"/>
      <c r="AD37" s="13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</row>
    <row r="38" spans="1:29" ht="12">
      <c r="A38" s="1" t="s">
        <v>24</v>
      </c>
      <c r="AC38" s="5"/>
    </row>
    <row r="39" ht="12">
      <c r="A39" s="1" t="s">
        <v>25</v>
      </c>
    </row>
    <row r="40" spans="1:28" ht="12">
      <c r="A40" s="1" t="s">
        <v>26</v>
      </c>
      <c r="AB40" s="20"/>
    </row>
    <row r="41" spans="1:28" ht="12">
      <c r="A41" s="1" t="s">
        <v>27</v>
      </c>
      <c r="AB41" s="20"/>
    </row>
    <row r="42" spans="1:28" ht="12">
      <c r="A42" s="1" t="s">
        <v>28</v>
      </c>
      <c r="AB42" s="20"/>
    </row>
    <row r="43" spans="1:28" ht="12">
      <c r="A43" s="1" t="s">
        <v>29</v>
      </c>
      <c r="AB43" s="20"/>
    </row>
    <row r="44" spans="1:28" ht="12">
      <c r="A44" s="1" t="s">
        <v>30</v>
      </c>
      <c r="AB44" s="20"/>
    </row>
    <row r="45" spans="1:28" ht="12">
      <c r="A45" s="1" t="s">
        <v>31</v>
      </c>
      <c r="AB45" s="20"/>
    </row>
    <row r="46" spans="1:28" ht="12">
      <c r="A46" s="1" t="s">
        <v>32</v>
      </c>
      <c r="AB46" s="20"/>
    </row>
    <row r="47" spans="1:28" ht="12">
      <c r="A47" s="1" t="s">
        <v>33</v>
      </c>
      <c r="AB47" s="20"/>
    </row>
    <row r="48" spans="1:28" ht="12">
      <c r="A48" s="1" t="s">
        <v>34</v>
      </c>
      <c r="AB48" s="20"/>
    </row>
    <row r="49" spans="1:28" ht="12">
      <c r="A49" s="1" t="s">
        <v>35</v>
      </c>
      <c r="AB49" s="20"/>
    </row>
    <row r="50" spans="1:28" ht="12">
      <c r="A50" s="1" t="s">
        <v>36</v>
      </c>
      <c r="AB50" s="20"/>
    </row>
    <row r="51" spans="1:28" ht="12">
      <c r="A51" s="1" t="s">
        <v>37</v>
      </c>
      <c r="AB51" s="20"/>
    </row>
    <row r="52" spans="1:28" ht="12">
      <c r="A52" s="1" t="s">
        <v>38</v>
      </c>
      <c r="AB52" s="20"/>
    </row>
    <row r="53" spans="1:28" ht="12">
      <c r="A53" s="1" t="s">
        <v>39</v>
      </c>
      <c r="AB53" s="20"/>
    </row>
    <row r="54" spans="1:28" ht="12">
      <c r="A54" s="1" t="s">
        <v>40</v>
      </c>
      <c r="AB54" s="20"/>
    </row>
    <row r="55" spans="1:28" ht="12">
      <c r="A55" s="1" t="s">
        <v>41</v>
      </c>
      <c r="AB55" s="20"/>
    </row>
    <row r="56" spans="1:28" ht="12">
      <c r="A56" s="1" t="s">
        <v>42</v>
      </c>
      <c r="AB56" s="20"/>
    </row>
    <row r="57" spans="1:28" ht="12">
      <c r="A57" s="1" t="s">
        <v>67</v>
      </c>
      <c r="F57" s="11"/>
      <c r="G57" s="11"/>
      <c r="AB57" s="20"/>
    </row>
    <row r="58" spans="1:30" ht="12">
      <c r="A58" s="14" t="s">
        <v>81</v>
      </c>
      <c r="AB58" s="20"/>
      <c r="AD58" s="9"/>
    </row>
    <row r="59" spans="1:30" ht="12">
      <c r="A59" s="14" t="s">
        <v>84</v>
      </c>
      <c r="AD59" s="9"/>
    </row>
    <row r="60" ht="12">
      <c r="A60" s="14" t="s">
        <v>86</v>
      </c>
    </row>
    <row r="61" ht="12">
      <c r="A61" s="14" t="s">
        <v>91</v>
      </c>
    </row>
    <row r="62" ht="12">
      <c r="AD62" s="9"/>
    </row>
    <row r="63" spans="1:72" ht="12">
      <c r="A63" s="2" t="s">
        <v>89</v>
      </c>
      <c r="BT63" s="1" t="s">
        <v>44</v>
      </c>
    </row>
    <row r="64" ht="12">
      <c r="BT64" s="1" t="s">
        <v>40</v>
      </c>
    </row>
    <row r="65" ht="12">
      <c r="BT65" s="1" t="s">
        <v>45</v>
      </c>
    </row>
    <row r="66" ht="12">
      <c r="BT66" s="1" t="s">
        <v>46</v>
      </c>
    </row>
    <row r="67" spans="72:74" ht="12">
      <c r="BT67" s="1" t="s">
        <v>47</v>
      </c>
      <c r="BV67" s="11">
        <v>86998550</v>
      </c>
    </row>
    <row r="68" spans="72:74" ht="12">
      <c r="BT68" s="1" t="s">
        <v>48</v>
      </c>
      <c r="BV68" s="11">
        <v>13497292</v>
      </c>
    </row>
    <row r="69" spans="72:74" ht="12">
      <c r="BT69" s="1" t="s">
        <v>49</v>
      </c>
      <c r="BV69" s="11">
        <v>60717345</v>
      </c>
    </row>
    <row r="70" spans="72:74" ht="12">
      <c r="BT70" s="1" t="s">
        <v>50</v>
      </c>
      <c r="BV70" s="11">
        <v>104341900</v>
      </c>
    </row>
    <row r="71" spans="72:74" ht="12">
      <c r="BT71" s="1" t="s">
        <v>51</v>
      </c>
      <c r="BV71" s="11">
        <v>44279007</v>
      </c>
    </row>
    <row r="72" spans="72:74" ht="12">
      <c r="BT72" s="1" t="s">
        <v>52</v>
      </c>
      <c r="BV72" s="11">
        <v>27333580</v>
      </c>
    </row>
    <row r="73" spans="14:74" ht="12">
      <c r="N73" s="20"/>
      <c r="BT73" s="1" t="s">
        <v>53</v>
      </c>
      <c r="BV73" s="11">
        <v>23622006</v>
      </c>
    </row>
    <row r="74" spans="14:74" ht="12">
      <c r="N74" s="20"/>
      <c r="BT74" s="1" t="s">
        <v>54</v>
      </c>
      <c r="BV74" s="11">
        <v>54215928</v>
      </c>
    </row>
    <row r="75" ht="12">
      <c r="N75" s="20"/>
    </row>
    <row r="76" ht="12">
      <c r="N76" s="20"/>
    </row>
    <row r="77" ht="12">
      <c r="N77" s="20"/>
    </row>
    <row r="78" ht="12">
      <c r="N78" s="20"/>
    </row>
    <row r="79" ht="12">
      <c r="N79" s="20"/>
    </row>
    <row r="80" ht="12">
      <c r="N80" s="20"/>
    </row>
    <row r="81" ht="12">
      <c r="N81" s="20"/>
    </row>
    <row r="82" ht="12">
      <c r="N82" s="20"/>
    </row>
    <row r="83" ht="12">
      <c r="N83" s="20"/>
    </row>
    <row r="84" ht="12">
      <c r="N84" s="20"/>
    </row>
    <row r="85" ht="12">
      <c r="N85" s="20"/>
    </row>
    <row r="86" ht="12">
      <c r="N86" s="20"/>
    </row>
    <row r="87" ht="12">
      <c r="N87" s="20"/>
    </row>
    <row r="88" ht="12">
      <c r="N88" s="20"/>
    </row>
    <row r="89" ht="12">
      <c r="N89" s="20"/>
    </row>
    <row r="90" ht="12">
      <c r="N90" s="20"/>
    </row>
    <row r="91" ht="12">
      <c r="N91" s="20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V92"/>
  <sheetViews>
    <sheetView zoomScalePageLayoutView="0" workbookViewId="0" topLeftCell="A1">
      <pane xSplit="1" ySplit="13" topLeftCell="B32" activePane="bottomRight" state="frozen"/>
      <selection pane="topLeft" activeCell="E32" sqref="E32"/>
      <selection pane="topRight" activeCell="E32" sqref="E32"/>
      <selection pane="bottomLeft" activeCell="E32" sqref="E32"/>
      <selection pane="bottomRight" activeCell="A61" sqref="A61"/>
    </sheetView>
  </sheetViews>
  <sheetFormatPr defaultColWidth="9.625" defaultRowHeight="12.75"/>
  <cols>
    <col min="1" max="1" width="7.625" style="2" customWidth="1"/>
    <col min="2" max="7" width="14.625" style="2" customWidth="1"/>
    <col min="8" max="13" width="12.625" style="2" customWidth="1"/>
    <col min="14" max="14" width="14.625" style="2" customWidth="1"/>
    <col min="15" max="15" width="0.6171875" style="2" customWidth="1"/>
    <col min="16" max="21" width="14.625" style="2" customWidth="1"/>
    <col min="22" max="27" width="12.625" style="2" customWidth="1"/>
    <col min="28" max="28" width="14.625" style="2" customWidth="1"/>
    <col min="29" max="29" width="9.625" style="2" customWidth="1"/>
    <col min="30" max="30" width="6.625" style="2" customWidth="1"/>
    <col min="31" max="43" width="12.625" style="2" customWidth="1"/>
    <col min="44" max="44" width="0.6171875" style="2" customWidth="1"/>
    <col min="45" max="57" width="12.625" style="2" customWidth="1"/>
    <col min="58" max="16384" width="9.625" style="2" customWidth="1"/>
  </cols>
  <sheetData>
    <row r="1" spans="1:30" ht="12">
      <c r="A1" s="1" t="s">
        <v>0</v>
      </c>
      <c r="AD1" s="1" t="s">
        <v>1</v>
      </c>
    </row>
    <row r="2" spans="1:30" ht="12">
      <c r="A2" s="1" t="s">
        <v>2</v>
      </c>
      <c r="AD2" s="1" t="s">
        <v>3</v>
      </c>
    </row>
    <row r="3" spans="1:30" ht="12">
      <c r="A3" s="1" t="s">
        <v>68</v>
      </c>
      <c r="AD3" s="3" t="str">
        <f>A3</f>
        <v>TERRITORIO: PROVINCIA DI REGGIO EMILIA.</v>
      </c>
    </row>
    <row r="4" spans="1:30" ht="12">
      <c r="A4" s="4" t="s">
        <v>88</v>
      </c>
      <c r="AC4" s="5"/>
      <c r="AD4" s="3" t="str">
        <f>A4</f>
        <v>PERIODO: 1995 - 2015.</v>
      </c>
    </row>
    <row r="5" spans="1:30" ht="12.75" thickBot="1">
      <c r="A5" s="1"/>
      <c r="AC5" s="5"/>
      <c r="AD5" s="3"/>
    </row>
    <row r="6" spans="1:57" ht="12.75" thickTop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5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2:48" ht="12">
      <c r="B7" s="1" t="s">
        <v>5</v>
      </c>
      <c r="C7" s="1"/>
      <c r="D7" s="1"/>
      <c r="E7" s="1"/>
      <c r="P7" s="1" t="s">
        <v>6</v>
      </c>
      <c r="Q7" s="1"/>
      <c r="R7" s="1"/>
      <c r="S7" s="1"/>
      <c r="AC7" s="5"/>
      <c r="AE7" s="1" t="s">
        <v>5</v>
      </c>
      <c r="AF7" s="1"/>
      <c r="AG7" s="1"/>
      <c r="AH7" s="1"/>
      <c r="AS7" s="1" t="s">
        <v>6</v>
      </c>
      <c r="AT7" s="1"/>
      <c r="AU7" s="1"/>
      <c r="AV7" s="1"/>
    </row>
    <row r="8" spans="2:57" ht="12"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9"/>
      <c r="O8" s="1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9"/>
      <c r="AC8" s="5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9"/>
      <c r="AR8" s="1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9"/>
    </row>
    <row r="9" spans="3:54" ht="12">
      <c r="C9" s="1" t="s">
        <v>7</v>
      </c>
      <c r="D9" s="1" t="s">
        <v>7</v>
      </c>
      <c r="E9" s="1" t="s">
        <v>7</v>
      </c>
      <c r="F9" s="1" t="s">
        <v>7</v>
      </c>
      <c r="G9" s="1" t="s">
        <v>7</v>
      </c>
      <c r="J9" s="1" t="s">
        <v>7</v>
      </c>
      <c r="K9" s="1" t="s">
        <v>7</v>
      </c>
      <c r="Q9" s="1" t="s">
        <v>7</v>
      </c>
      <c r="R9" s="1" t="s">
        <v>7</v>
      </c>
      <c r="S9" s="1" t="s">
        <v>7</v>
      </c>
      <c r="T9" s="1" t="s">
        <v>7</v>
      </c>
      <c r="U9" s="1" t="s">
        <v>7</v>
      </c>
      <c r="X9" s="1" t="s">
        <v>7</v>
      </c>
      <c r="Y9" s="1" t="s">
        <v>7</v>
      </c>
      <c r="AC9" s="5"/>
      <c r="AF9" s="1" t="s">
        <v>7</v>
      </c>
      <c r="AG9" s="1" t="s">
        <v>7</v>
      </c>
      <c r="AH9" s="1" t="s">
        <v>7</v>
      </c>
      <c r="AI9" s="1" t="s">
        <v>7</v>
      </c>
      <c r="AJ9" s="1" t="s">
        <v>7</v>
      </c>
      <c r="AM9" s="1" t="s">
        <v>7</v>
      </c>
      <c r="AN9" s="1" t="s">
        <v>7</v>
      </c>
      <c r="AT9" s="1" t="s">
        <v>7</v>
      </c>
      <c r="AU9" s="1" t="s">
        <v>7</v>
      </c>
      <c r="AV9" s="1" t="s">
        <v>7</v>
      </c>
      <c r="AW9" s="1" t="s">
        <v>7</v>
      </c>
      <c r="AX9" s="1" t="s">
        <v>7</v>
      </c>
      <c r="BA9" s="1" t="s">
        <v>7</v>
      </c>
      <c r="BB9" s="1" t="s">
        <v>7</v>
      </c>
    </row>
    <row r="10" spans="3:56" ht="12">
      <c r="C10" s="1" t="s">
        <v>83</v>
      </c>
      <c r="D10" s="1" t="s">
        <v>83</v>
      </c>
      <c r="E10" s="1" t="s">
        <v>83</v>
      </c>
      <c r="F10" s="1" t="s">
        <v>8</v>
      </c>
      <c r="G10" s="1" t="s">
        <v>9</v>
      </c>
      <c r="J10" s="1" t="s">
        <v>10</v>
      </c>
      <c r="K10" s="1" t="s">
        <v>10</v>
      </c>
      <c r="M10" s="1" t="s">
        <v>11</v>
      </c>
      <c r="Q10" s="1" t="s">
        <v>83</v>
      </c>
      <c r="R10" s="1" t="s">
        <v>83</v>
      </c>
      <c r="S10" s="1" t="s">
        <v>83</v>
      </c>
      <c r="T10" s="1" t="s">
        <v>8</v>
      </c>
      <c r="U10" s="1" t="s">
        <v>9</v>
      </c>
      <c r="X10" s="1" t="s">
        <v>10</v>
      </c>
      <c r="Y10" s="1" t="s">
        <v>10</v>
      </c>
      <c r="AA10" s="1" t="s">
        <v>11</v>
      </c>
      <c r="AC10" s="5"/>
      <c r="AF10" s="1" t="s">
        <v>83</v>
      </c>
      <c r="AG10" s="1" t="s">
        <v>83</v>
      </c>
      <c r="AH10" s="1" t="s">
        <v>83</v>
      </c>
      <c r="AI10" s="1" t="s">
        <v>8</v>
      </c>
      <c r="AJ10" s="1" t="s">
        <v>9</v>
      </c>
      <c r="AM10" s="1" t="s">
        <v>10</v>
      </c>
      <c r="AN10" s="1" t="s">
        <v>10</v>
      </c>
      <c r="AP10" s="1" t="s">
        <v>11</v>
      </c>
      <c r="AT10" s="1" t="s">
        <v>83</v>
      </c>
      <c r="AU10" s="1" t="s">
        <v>83</v>
      </c>
      <c r="AV10" s="1" t="s">
        <v>83</v>
      </c>
      <c r="AW10" s="1" t="s">
        <v>8</v>
      </c>
      <c r="AX10" s="1" t="s">
        <v>9</v>
      </c>
      <c r="BA10" s="1" t="s">
        <v>10</v>
      </c>
      <c r="BB10" s="1" t="s">
        <v>10</v>
      </c>
      <c r="BD10" s="1" t="s">
        <v>11</v>
      </c>
    </row>
    <row r="11" spans="3:56" ht="12">
      <c r="C11" s="16">
        <v>17</v>
      </c>
      <c r="D11" s="16">
        <v>18</v>
      </c>
      <c r="E11" s="16">
        <v>19</v>
      </c>
      <c r="F11" s="16">
        <v>28</v>
      </c>
      <c r="G11" s="1" t="s">
        <v>12</v>
      </c>
      <c r="J11" s="1" t="s">
        <v>13</v>
      </c>
      <c r="K11" s="1" t="s">
        <v>58</v>
      </c>
      <c r="M11" s="1" t="s">
        <v>15</v>
      </c>
      <c r="Q11" s="16">
        <v>17</v>
      </c>
      <c r="R11" s="16">
        <v>18</v>
      </c>
      <c r="S11" s="16">
        <v>19</v>
      </c>
      <c r="T11" s="16">
        <v>28</v>
      </c>
      <c r="U11" s="1" t="s">
        <v>12</v>
      </c>
      <c r="X11" s="1" t="s">
        <v>13</v>
      </c>
      <c r="Y11" s="1" t="s">
        <v>58</v>
      </c>
      <c r="AA11" s="1" t="s">
        <v>15</v>
      </c>
      <c r="AC11" s="5"/>
      <c r="AF11" s="16">
        <v>17</v>
      </c>
      <c r="AG11" s="16">
        <v>18</v>
      </c>
      <c r="AH11" s="16">
        <v>19</v>
      </c>
      <c r="AI11" s="16">
        <v>28</v>
      </c>
      <c r="AJ11" s="1" t="s">
        <v>12</v>
      </c>
      <c r="AM11" s="1" t="s">
        <v>13</v>
      </c>
      <c r="AN11" s="1" t="s">
        <v>58</v>
      </c>
      <c r="AP11" s="1" t="s">
        <v>15</v>
      </c>
      <c r="AT11" s="16">
        <v>17</v>
      </c>
      <c r="AU11" s="16">
        <v>18</v>
      </c>
      <c r="AV11" s="16">
        <v>19</v>
      </c>
      <c r="AW11" s="16">
        <v>28</v>
      </c>
      <c r="AX11" s="1" t="s">
        <v>12</v>
      </c>
      <c r="BA11" s="1" t="s">
        <v>13</v>
      </c>
      <c r="BB11" s="1" t="s">
        <v>58</v>
      </c>
      <c r="BD11" s="1" t="s">
        <v>15</v>
      </c>
    </row>
    <row r="12" spans="1:57" ht="12">
      <c r="A12" s="7" t="s">
        <v>16</v>
      </c>
      <c r="B12" s="1" t="s">
        <v>9</v>
      </c>
      <c r="C12" s="7" t="s">
        <v>78</v>
      </c>
      <c r="D12" s="7" t="s">
        <v>85</v>
      </c>
      <c r="E12" s="7" t="s">
        <v>90</v>
      </c>
      <c r="F12" s="7" t="s">
        <v>17</v>
      </c>
      <c r="G12" s="17" t="s">
        <v>82</v>
      </c>
      <c r="H12" s="1" t="s">
        <v>18</v>
      </c>
      <c r="I12" s="1" t="s">
        <v>10</v>
      </c>
      <c r="J12" s="1" t="s">
        <v>19</v>
      </c>
      <c r="K12" s="1" t="s">
        <v>20</v>
      </c>
      <c r="L12" s="1" t="s">
        <v>21</v>
      </c>
      <c r="M12" s="1" t="s">
        <v>22</v>
      </c>
      <c r="N12" s="1" t="s">
        <v>23</v>
      </c>
      <c r="O12" s="1"/>
      <c r="P12" s="1" t="s">
        <v>9</v>
      </c>
      <c r="Q12" s="7" t="s">
        <v>78</v>
      </c>
      <c r="R12" s="7" t="s">
        <v>85</v>
      </c>
      <c r="S12" s="7" t="s">
        <v>90</v>
      </c>
      <c r="T12" s="7" t="s">
        <v>17</v>
      </c>
      <c r="U12" s="17" t="s">
        <v>82</v>
      </c>
      <c r="V12" s="1" t="s">
        <v>18</v>
      </c>
      <c r="W12" s="1" t="s">
        <v>10</v>
      </c>
      <c r="X12" s="1" t="s">
        <v>19</v>
      </c>
      <c r="Y12" s="1" t="s">
        <v>20</v>
      </c>
      <c r="Z12" s="1" t="s">
        <v>21</v>
      </c>
      <c r="AA12" s="1" t="s">
        <v>22</v>
      </c>
      <c r="AB12" s="1" t="s">
        <v>23</v>
      </c>
      <c r="AC12" s="5"/>
      <c r="AD12" s="1" t="s">
        <v>16</v>
      </c>
      <c r="AE12" s="1" t="s">
        <v>9</v>
      </c>
      <c r="AF12" s="7" t="s">
        <v>78</v>
      </c>
      <c r="AG12" s="7" t="s">
        <v>85</v>
      </c>
      <c r="AH12" s="7" t="s">
        <v>90</v>
      </c>
      <c r="AI12" s="7" t="s">
        <v>17</v>
      </c>
      <c r="AJ12" s="17" t="s">
        <v>82</v>
      </c>
      <c r="AK12" s="1" t="s">
        <v>18</v>
      </c>
      <c r="AL12" s="1" t="s">
        <v>10</v>
      </c>
      <c r="AM12" s="1" t="s">
        <v>19</v>
      </c>
      <c r="AN12" s="1" t="s">
        <v>20</v>
      </c>
      <c r="AO12" s="1" t="s">
        <v>21</v>
      </c>
      <c r="AP12" s="1" t="s">
        <v>22</v>
      </c>
      <c r="AQ12" s="1" t="s">
        <v>23</v>
      </c>
      <c r="AR12" s="1"/>
      <c r="AS12" s="1" t="s">
        <v>9</v>
      </c>
      <c r="AT12" s="7" t="s">
        <v>78</v>
      </c>
      <c r="AU12" s="7" t="s">
        <v>85</v>
      </c>
      <c r="AV12" s="7" t="s">
        <v>90</v>
      </c>
      <c r="AW12" s="7" t="s">
        <v>17</v>
      </c>
      <c r="AX12" s="17" t="s">
        <v>82</v>
      </c>
      <c r="AY12" s="1" t="s">
        <v>18</v>
      </c>
      <c r="AZ12" s="1" t="s">
        <v>10</v>
      </c>
      <c r="BA12" s="1" t="s">
        <v>19</v>
      </c>
      <c r="BB12" s="1" t="s">
        <v>20</v>
      </c>
      <c r="BC12" s="1" t="s">
        <v>21</v>
      </c>
      <c r="BD12" s="1" t="s">
        <v>22</v>
      </c>
      <c r="BE12" s="1" t="s">
        <v>23</v>
      </c>
    </row>
    <row r="13" spans="1:57" ht="12.75" thickBo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11"/>
      <c r="AC13" s="5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</row>
    <row r="14" spans="1:57" ht="12">
      <c r="A14" s="9">
        <v>1995</v>
      </c>
      <c r="B14" s="10">
        <v>1390796793</v>
      </c>
      <c r="C14" s="10">
        <v>1036352410</v>
      </c>
      <c r="D14" s="10"/>
      <c r="E14" s="10"/>
      <c r="F14" s="10">
        <v>1314761537</v>
      </c>
      <c r="G14" s="11">
        <f aca="true" t="shared" si="0" ref="G14:G34">B14-F14</f>
        <v>76035256</v>
      </c>
      <c r="H14" s="10">
        <v>39618837</v>
      </c>
      <c r="I14" s="10">
        <v>81634216</v>
      </c>
      <c r="J14" s="10">
        <v>46300924</v>
      </c>
      <c r="K14" s="11">
        <f aca="true" t="shared" si="1" ref="K14:K30">I14-J14</f>
        <v>35333292</v>
      </c>
      <c r="L14" s="10">
        <v>194537506</v>
      </c>
      <c r="M14" s="10">
        <v>2295810</v>
      </c>
      <c r="N14" s="11">
        <f aca="true" t="shared" si="2" ref="N14:N32">B14+H14+I14+L14+M14</f>
        <v>1708883162</v>
      </c>
      <c r="O14" s="10"/>
      <c r="P14" s="10">
        <v>2614109907</v>
      </c>
      <c r="Q14" s="10">
        <v>2065720016</v>
      </c>
      <c r="R14" s="10"/>
      <c r="S14" s="10"/>
      <c r="T14" s="10">
        <v>2438255388</v>
      </c>
      <c r="U14" s="11">
        <f aca="true" t="shared" si="3" ref="U14:U34">P14-T14</f>
        <v>175854519</v>
      </c>
      <c r="V14" s="10">
        <v>117844359</v>
      </c>
      <c r="W14" s="10">
        <v>340799483</v>
      </c>
      <c r="X14" s="10">
        <v>238673883</v>
      </c>
      <c r="Y14" s="11">
        <f aca="true" t="shared" si="4" ref="Y14:Y30">W14-X14</f>
        <v>102125600</v>
      </c>
      <c r="Z14" s="10">
        <v>440853547</v>
      </c>
      <c r="AA14" s="10">
        <v>78916479</v>
      </c>
      <c r="AB14" s="11">
        <f aca="true" t="shared" si="5" ref="AB14:AB32">P14+V14+W14+Z14+AA14</f>
        <v>3592523775</v>
      </c>
      <c r="AC14" s="5"/>
      <c r="AD14" s="9">
        <v>1995</v>
      </c>
      <c r="AE14" s="12">
        <f aca="true" t="shared" si="6" ref="AE14:AE34">B14*100/$N14</f>
        <v>81.3863009436101</v>
      </c>
      <c r="AF14" s="12"/>
      <c r="AG14" s="12"/>
      <c r="AH14" s="12"/>
      <c r="AI14" s="12">
        <f aca="true" t="shared" si="7" ref="AI14:AI35">F14*100/$N14</f>
        <v>76.93688873739397</v>
      </c>
      <c r="AJ14" s="12">
        <f aca="true" t="shared" si="8" ref="AJ14:AJ29">G14*100/$N14</f>
        <v>4.44941220621612</v>
      </c>
      <c r="AK14" s="12">
        <f aca="true" t="shared" si="9" ref="AK14:AK29">H14*100/$N14</f>
        <v>2.318405253266812</v>
      </c>
      <c r="AL14" s="12">
        <f aca="true" t="shared" si="10" ref="AL14:AL29">I14*100/$N14</f>
        <v>4.777050755445386</v>
      </c>
      <c r="AM14" s="12">
        <f aca="true" t="shared" si="11" ref="AM14:AM29">J14*100/$N14</f>
        <v>2.709425958987827</v>
      </c>
      <c r="AN14" s="12">
        <f aca="true" t="shared" si="12" ref="AN14:AN29">K14*100/$N14</f>
        <v>2.067624796457559</v>
      </c>
      <c r="AO14" s="12">
        <f aca="true" t="shared" si="13" ref="AO14:AO29">L14*100/$N14</f>
        <v>11.383897408897285</v>
      </c>
      <c r="AP14" s="12">
        <f aca="true" t="shared" si="14" ref="AP14:AP29">M14*100/$N14</f>
        <v>0.13434563878042355</v>
      </c>
      <c r="AQ14" s="12">
        <f aca="true" t="shared" si="15" ref="AQ14:AQ29">N14*100/$N14</f>
        <v>100</v>
      </c>
      <c r="AR14" s="12"/>
      <c r="AS14" s="12">
        <f aca="true" t="shared" si="16" ref="AS14:AS34">P14*100/$AB14</f>
        <v>72.76527785818202</v>
      </c>
      <c r="AT14" s="12"/>
      <c r="AU14" s="12"/>
      <c r="AV14" s="12"/>
      <c r="AW14" s="12">
        <f aca="true" t="shared" si="17" ref="AW14:AW35">T14*100/$AB14</f>
        <v>67.87026449115149</v>
      </c>
      <c r="AX14" s="12">
        <f aca="true" t="shared" si="18" ref="AX14:AX29">U14*100/$AB14</f>
        <v>4.895013367030535</v>
      </c>
      <c r="AY14" s="12">
        <f aca="true" t="shared" si="19" ref="AY14:AY29">V14*100/$AB14</f>
        <v>3.280266642076711</v>
      </c>
      <c r="AZ14" s="12">
        <f aca="true" t="shared" si="20" ref="AZ14:AZ29">W14*100/$AB14</f>
        <v>9.48635289129019</v>
      </c>
      <c r="BA14" s="12">
        <f aca="true" t="shared" si="21" ref="BA14:BA29">X14*100/$AB14</f>
        <v>6.6436270974991665</v>
      </c>
      <c r="BB14" s="12">
        <f aca="true" t="shared" si="22" ref="BB14:BB29">Y14*100/$AB14</f>
        <v>2.8427257937910237</v>
      </c>
      <c r="BC14" s="12">
        <f aca="true" t="shared" si="23" ref="BC14:BC29">Z14*100/$AB14</f>
        <v>12.271416269193653</v>
      </c>
      <c r="BD14" s="12">
        <f aca="true" t="shared" si="24" ref="BD14:BD29">AA14*100/$AB14</f>
        <v>2.196686339257421</v>
      </c>
      <c r="BE14" s="12">
        <f aca="true" t="shared" si="25" ref="BE14:BE29">AB14*100/$AB14</f>
        <v>100</v>
      </c>
    </row>
    <row r="15" spans="1:57" ht="12">
      <c r="A15" s="9">
        <v>1996</v>
      </c>
      <c r="B15" s="10">
        <v>1299589457</v>
      </c>
      <c r="C15" s="10">
        <v>968926509</v>
      </c>
      <c r="D15" s="10"/>
      <c r="E15" s="10"/>
      <c r="F15" s="10">
        <v>1230823623</v>
      </c>
      <c r="G15" s="11">
        <f t="shared" si="0"/>
        <v>68765834</v>
      </c>
      <c r="H15" s="10">
        <v>52016843</v>
      </c>
      <c r="I15" s="10">
        <v>71220162</v>
      </c>
      <c r="J15" s="10">
        <v>44083238</v>
      </c>
      <c r="K15" s="11">
        <f t="shared" si="1"/>
        <v>27136924</v>
      </c>
      <c r="L15" s="10">
        <v>170489397</v>
      </c>
      <c r="M15" s="10">
        <v>1792993</v>
      </c>
      <c r="N15" s="11">
        <f t="shared" si="2"/>
        <v>1595108852</v>
      </c>
      <c r="O15" s="10"/>
      <c r="P15" s="10">
        <v>2686443226</v>
      </c>
      <c r="Q15" s="10">
        <v>2048114235</v>
      </c>
      <c r="R15" s="10"/>
      <c r="S15" s="10"/>
      <c r="T15" s="10">
        <v>2458285947</v>
      </c>
      <c r="U15" s="11">
        <f t="shared" si="3"/>
        <v>228157279</v>
      </c>
      <c r="V15" s="10">
        <v>128242468</v>
      </c>
      <c r="W15" s="10">
        <v>368060590</v>
      </c>
      <c r="X15" s="10">
        <v>253937704</v>
      </c>
      <c r="Y15" s="11">
        <f t="shared" si="4"/>
        <v>114122886</v>
      </c>
      <c r="Z15" s="10">
        <v>466224276</v>
      </c>
      <c r="AA15" s="10">
        <v>78794905</v>
      </c>
      <c r="AB15" s="11">
        <f t="shared" si="5"/>
        <v>3727765465</v>
      </c>
      <c r="AC15" s="5"/>
      <c r="AD15" s="9">
        <v>1996</v>
      </c>
      <c r="AE15" s="12">
        <f t="shared" si="6"/>
        <v>81.47340260638212</v>
      </c>
      <c r="AF15" s="12"/>
      <c r="AG15" s="12"/>
      <c r="AH15" s="12"/>
      <c r="AI15" s="12">
        <f t="shared" si="7"/>
        <v>77.16235926198722</v>
      </c>
      <c r="AJ15" s="12">
        <f t="shared" si="8"/>
        <v>4.311043344394906</v>
      </c>
      <c r="AK15" s="12">
        <f t="shared" si="9"/>
        <v>3.2610215243166363</v>
      </c>
      <c r="AL15" s="12">
        <f t="shared" si="10"/>
        <v>4.464909207337281</v>
      </c>
      <c r="AM15" s="12">
        <f t="shared" si="11"/>
        <v>2.7636507655717026</v>
      </c>
      <c r="AN15" s="12">
        <f t="shared" si="12"/>
        <v>1.701258441765578</v>
      </c>
      <c r="AO15" s="12">
        <f t="shared" si="13"/>
        <v>10.68826097894415</v>
      </c>
      <c r="AP15" s="12">
        <f t="shared" si="14"/>
        <v>0.11240568301980686</v>
      </c>
      <c r="AQ15" s="12">
        <f t="shared" si="15"/>
        <v>100</v>
      </c>
      <c r="AR15" s="12"/>
      <c r="AS15" s="12">
        <f t="shared" si="16"/>
        <v>72.06577911682005</v>
      </c>
      <c r="AT15" s="12"/>
      <c r="AU15" s="12"/>
      <c r="AV15" s="12"/>
      <c r="AW15" s="12">
        <f t="shared" si="17"/>
        <v>65.94529538086162</v>
      </c>
      <c r="AX15" s="12">
        <f t="shared" si="18"/>
        <v>6.120483735958426</v>
      </c>
      <c r="AY15" s="12">
        <f t="shared" si="19"/>
        <v>3.4401967936038056</v>
      </c>
      <c r="AZ15" s="12">
        <f t="shared" si="20"/>
        <v>9.873491062024204</v>
      </c>
      <c r="BA15" s="12">
        <f t="shared" si="21"/>
        <v>6.812062249737055</v>
      </c>
      <c r="BB15" s="12">
        <f t="shared" si="22"/>
        <v>3.0614288122871485</v>
      </c>
      <c r="BC15" s="12">
        <f t="shared" si="23"/>
        <v>12.50680281196285</v>
      </c>
      <c r="BD15" s="12">
        <f t="shared" si="24"/>
        <v>2.113730215589086</v>
      </c>
      <c r="BE15" s="12">
        <f t="shared" si="25"/>
        <v>100</v>
      </c>
    </row>
    <row r="16" spans="1:57" ht="12">
      <c r="A16" s="9">
        <v>1997</v>
      </c>
      <c r="B16" s="10">
        <v>1356327961</v>
      </c>
      <c r="C16" s="10">
        <v>936999987</v>
      </c>
      <c r="D16" s="10"/>
      <c r="E16" s="10"/>
      <c r="F16" s="10">
        <v>1286798477</v>
      </c>
      <c r="G16" s="11">
        <f t="shared" si="0"/>
        <v>69529484</v>
      </c>
      <c r="H16" s="10">
        <v>42252128</v>
      </c>
      <c r="I16" s="10">
        <v>78775698</v>
      </c>
      <c r="J16" s="10">
        <v>55747483</v>
      </c>
      <c r="K16" s="11">
        <f t="shared" si="1"/>
        <v>23028215</v>
      </c>
      <c r="L16" s="10">
        <v>177375644</v>
      </c>
      <c r="M16" s="10">
        <v>2829010</v>
      </c>
      <c r="N16" s="11">
        <f t="shared" si="2"/>
        <v>1657560441</v>
      </c>
      <c r="O16" s="11"/>
      <c r="P16" s="10">
        <v>2731468759</v>
      </c>
      <c r="Q16" s="10">
        <v>2015100765</v>
      </c>
      <c r="R16" s="10"/>
      <c r="S16" s="10"/>
      <c r="T16" s="10">
        <v>2486923981</v>
      </c>
      <c r="U16" s="11">
        <f t="shared" si="3"/>
        <v>244544778</v>
      </c>
      <c r="V16" s="10">
        <v>145664579</v>
      </c>
      <c r="W16" s="10">
        <v>485780892</v>
      </c>
      <c r="X16" s="10">
        <v>330623118</v>
      </c>
      <c r="Y16" s="11">
        <f t="shared" si="4"/>
        <v>155157774</v>
      </c>
      <c r="Z16" s="10">
        <v>480454046</v>
      </c>
      <c r="AA16" s="10">
        <v>75901022</v>
      </c>
      <c r="AB16" s="11">
        <f t="shared" si="5"/>
        <v>3919269298</v>
      </c>
      <c r="AC16" s="5"/>
      <c r="AD16" s="9">
        <v>1997</v>
      </c>
      <c r="AE16" s="12">
        <f t="shared" si="6"/>
        <v>81.82675741113442</v>
      </c>
      <c r="AF16" s="12"/>
      <c r="AG16" s="12"/>
      <c r="AH16" s="12"/>
      <c r="AI16" s="12">
        <f t="shared" si="7"/>
        <v>77.63206970743579</v>
      </c>
      <c r="AJ16" s="12">
        <f t="shared" si="8"/>
        <v>4.194687703698643</v>
      </c>
      <c r="AK16" s="12">
        <f t="shared" si="9"/>
        <v>2.5490550422710045</v>
      </c>
      <c r="AL16" s="12">
        <f t="shared" si="10"/>
        <v>4.752508327990436</v>
      </c>
      <c r="AM16" s="12">
        <f t="shared" si="11"/>
        <v>3.363224750125416</v>
      </c>
      <c r="AN16" s="12">
        <f t="shared" si="12"/>
        <v>1.3892835778650197</v>
      </c>
      <c r="AO16" s="12">
        <f t="shared" si="13"/>
        <v>10.701006105876292</v>
      </c>
      <c r="AP16" s="12">
        <f t="shared" si="14"/>
        <v>0.17067311272783928</v>
      </c>
      <c r="AQ16" s="12">
        <f t="shared" si="15"/>
        <v>100</v>
      </c>
      <c r="AR16" s="12"/>
      <c r="AS16" s="12">
        <f t="shared" si="16"/>
        <v>69.69331656780682</v>
      </c>
      <c r="AT16" s="12"/>
      <c r="AU16" s="12"/>
      <c r="AV16" s="12"/>
      <c r="AW16" s="12">
        <f t="shared" si="17"/>
        <v>63.45376629947514</v>
      </c>
      <c r="AX16" s="12">
        <f t="shared" si="18"/>
        <v>6.239550268331676</v>
      </c>
      <c r="AY16" s="12">
        <f t="shared" si="19"/>
        <v>3.716625930102137</v>
      </c>
      <c r="AZ16" s="12">
        <f t="shared" si="20"/>
        <v>12.39468010651612</v>
      </c>
      <c r="BA16" s="12">
        <f t="shared" si="21"/>
        <v>8.43583568418523</v>
      </c>
      <c r="BB16" s="12">
        <f t="shared" si="22"/>
        <v>3.9588444223308894</v>
      </c>
      <c r="BC16" s="12">
        <f t="shared" si="23"/>
        <v>12.258765843040571</v>
      </c>
      <c r="BD16" s="12">
        <f t="shared" si="24"/>
        <v>1.9366115525343521</v>
      </c>
      <c r="BE16" s="12">
        <f t="shared" si="25"/>
        <v>100</v>
      </c>
    </row>
    <row r="17" spans="1:57" ht="12">
      <c r="A17" s="9">
        <v>1998</v>
      </c>
      <c r="B17" s="10">
        <v>1438267937</v>
      </c>
      <c r="C17" s="10">
        <v>967386192</v>
      </c>
      <c r="D17" s="10"/>
      <c r="E17" s="10"/>
      <c r="F17" s="10">
        <v>1338208435</v>
      </c>
      <c r="G17" s="11">
        <f t="shared" si="0"/>
        <v>100059502</v>
      </c>
      <c r="H17" s="10">
        <v>46776371</v>
      </c>
      <c r="I17" s="10">
        <v>78702602</v>
      </c>
      <c r="J17" s="10">
        <v>52410511</v>
      </c>
      <c r="K17" s="11">
        <f t="shared" si="1"/>
        <v>26292091</v>
      </c>
      <c r="L17" s="10">
        <v>235175556</v>
      </c>
      <c r="M17" s="10">
        <v>5223216</v>
      </c>
      <c r="N17" s="11">
        <f t="shared" si="2"/>
        <v>1804145682</v>
      </c>
      <c r="O17" s="11"/>
      <c r="P17" s="10">
        <v>3010002648</v>
      </c>
      <c r="Q17" s="10">
        <v>2233305245</v>
      </c>
      <c r="R17" s="10"/>
      <c r="S17" s="10"/>
      <c r="T17" s="10">
        <v>2755415070</v>
      </c>
      <c r="U17" s="11">
        <f t="shared" si="3"/>
        <v>254587578</v>
      </c>
      <c r="V17" s="10">
        <v>162982628</v>
      </c>
      <c r="W17" s="10">
        <v>568727282</v>
      </c>
      <c r="X17" s="10">
        <v>400710608</v>
      </c>
      <c r="Y17" s="11">
        <f t="shared" si="4"/>
        <v>168016674</v>
      </c>
      <c r="Z17" s="10">
        <v>399896116</v>
      </c>
      <c r="AA17" s="10">
        <v>77779322</v>
      </c>
      <c r="AB17" s="11">
        <f t="shared" si="5"/>
        <v>4219387996</v>
      </c>
      <c r="AC17" s="5"/>
      <c r="AD17" s="9">
        <v>1998</v>
      </c>
      <c r="AE17" s="12">
        <f t="shared" si="6"/>
        <v>79.72016624542186</v>
      </c>
      <c r="AF17" s="12"/>
      <c r="AG17" s="12"/>
      <c r="AH17" s="12"/>
      <c r="AI17" s="12">
        <f t="shared" si="7"/>
        <v>74.17407853209052</v>
      </c>
      <c r="AJ17" s="12">
        <f t="shared" si="8"/>
        <v>5.546087713331345</v>
      </c>
      <c r="AK17" s="12">
        <f t="shared" si="9"/>
        <v>2.5927158469900102</v>
      </c>
      <c r="AL17" s="12">
        <f t="shared" si="10"/>
        <v>4.362319672142751</v>
      </c>
      <c r="AM17" s="12">
        <f t="shared" si="11"/>
        <v>2.905004375361745</v>
      </c>
      <c r="AN17" s="12">
        <f t="shared" si="12"/>
        <v>1.4573152967810057</v>
      </c>
      <c r="AO17" s="12">
        <f t="shared" si="13"/>
        <v>13.03528635998476</v>
      </c>
      <c r="AP17" s="12">
        <f t="shared" si="14"/>
        <v>0.28951187546062035</v>
      </c>
      <c r="AQ17" s="12">
        <f t="shared" si="15"/>
        <v>100</v>
      </c>
      <c r="AR17" s="12"/>
      <c r="AS17" s="12">
        <f t="shared" si="16"/>
        <v>71.33742265118772</v>
      </c>
      <c r="AT17" s="12"/>
      <c r="AU17" s="12"/>
      <c r="AV17" s="12"/>
      <c r="AW17" s="12">
        <f t="shared" si="17"/>
        <v>65.30366661260227</v>
      </c>
      <c r="AX17" s="12">
        <f t="shared" si="18"/>
        <v>6.03375603858546</v>
      </c>
      <c r="AY17" s="12">
        <f t="shared" si="19"/>
        <v>3.8627077707598425</v>
      </c>
      <c r="AZ17" s="12">
        <f t="shared" si="20"/>
        <v>13.478904583772723</v>
      </c>
      <c r="BA17" s="12">
        <f t="shared" si="21"/>
        <v>9.496889320912786</v>
      </c>
      <c r="BB17" s="12">
        <f t="shared" si="22"/>
        <v>3.982015262859936</v>
      </c>
      <c r="BC17" s="12">
        <f t="shared" si="23"/>
        <v>9.47758576312734</v>
      </c>
      <c r="BD17" s="12">
        <f t="shared" si="24"/>
        <v>1.8433792311523653</v>
      </c>
      <c r="BE17" s="12">
        <f t="shared" si="25"/>
        <v>100</v>
      </c>
    </row>
    <row r="18" spans="1:57" ht="12">
      <c r="A18" s="9">
        <v>1999</v>
      </c>
      <c r="B18" s="10">
        <v>1437498844</v>
      </c>
      <c r="C18" s="10">
        <v>998113358</v>
      </c>
      <c r="D18" s="10"/>
      <c r="E18" s="10"/>
      <c r="F18" s="10">
        <v>1322951864</v>
      </c>
      <c r="G18" s="11">
        <f t="shared" si="0"/>
        <v>114546980</v>
      </c>
      <c r="H18" s="10">
        <v>36908749</v>
      </c>
      <c r="I18" s="10">
        <v>97042071</v>
      </c>
      <c r="J18" s="10">
        <v>58535307</v>
      </c>
      <c r="K18" s="11">
        <f t="shared" si="1"/>
        <v>38506764</v>
      </c>
      <c r="L18" s="10">
        <v>227575800</v>
      </c>
      <c r="M18" s="10">
        <v>7114260</v>
      </c>
      <c r="N18" s="11">
        <f t="shared" si="2"/>
        <v>1806139724</v>
      </c>
      <c r="O18" s="10"/>
      <c r="P18" s="10">
        <v>3064901054</v>
      </c>
      <c r="Q18" s="10">
        <v>2310331706</v>
      </c>
      <c r="R18" s="10"/>
      <c r="S18" s="10"/>
      <c r="T18" s="10">
        <v>2854980580</v>
      </c>
      <c r="U18" s="11">
        <f t="shared" si="3"/>
        <v>209920474</v>
      </c>
      <c r="V18" s="10">
        <v>171488751</v>
      </c>
      <c r="W18" s="10">
        <v>568099368</v>
      </c>
      <c r="X18" s="10">
        <v>436089836</v>
      </c>
      <c r="Y18" s="11">
        <f t="shared" si="4"/>
        <v>132009532</v>
      </c>
      <c r="Z18" s="10">
        <v>397281928</v>
      </c>
      <c r="AA18" s="10">
        <v>82608500</v>
      </c>
      <c r="AB18" s="11">
        <f t="shared" si="5"/>
        <v>4284379601</v>
      </c>
      <c r="AC18" s="5"/>
      <c r="AD18" s="9">
        <v>1999</v>
      </c>
      <c r="AE18" s="12">
        <f t="shared" si="6"/>
        <v>79.58957022529891</v>
      </c>
      <c r="AF18" s="12"/>
      <c r="AG18" s="12"/>
      <c r="AH18" s="12"/>
      <c r="AI18" s="12">
        <f t="shared" si="7"/>
        <v>73.24748171033528</v>
      </c>
      <c r="AJ18" s="12">
        <f t="shared" si="8"/>
        <v>6.342088514963641</v>
      </c>
      <c r="AK18" s="12">
        <f t="shared" si="9"/>
        <v>2.043515709751368</v>
      </c>
      <c r="AL18" s="12">
        <f t="shared" si="10"/>
        <v>5.372899433554566</v>
      </c>
      <c r="AM18" s="12">
        <f t="shared" si="11"/>
        <v>3.2409069033908255</v>
      </c>
      <c r="AN18" s="12">
        <f t="shared" si="12"/>
        <v>2.1319925301637404</v>
      </c>
      <c r="AO18" s="12">
        <f t="shared" si="13"/>
        <v>12.600121517508908</v>
      </c>
      <c r="AP18" s="12">
        <f t="shared" si="14"/>
        <v>0.39389311388624326</v>
      </c>
      <c r="AQ18" s="12">
        <f t="shared" si="15"/>
        <v>100</v>
      </c>
      <c r="AR18" s="12"/>
      <c r="AS18" s="12">
        <f t="shared" si="16"/>
        <v>71.5366363261704</v>
      </c>
      <c r="AT18" s="12"/>
      <c r="AU18" s="12"/>
      <c r="AV18" s="12"/>
      <c r="AW18" s="12">
        <f t="shared" si="17"/>
        <v>66.6369660459972</v>
      </c>
      <c r="AX18" s="12">
        <f t="shared" si="18"/>
        <v>4.899670280173197</v>
      </c>
      <c r="AY18" s="12">
        <f t="shared" si="19"/>
        <v>4.002650721237994</v>
      </c>
      <c r="AZ18" s="12">
        <f t="shared" si="20"/>
        <v>13.259781366417723</v>
      </c>
      <c r="BA18" s="12">
        <f t="shared" si="21"/>
        <v>10.178599391571513</v>
      </c>
      <c r="BB18" s="12">
        <f t="shared" si="22"/>
        <v>3.081181974846211</v>
      </c>
      <c r="BC18" s="12">
        <f t="shared" si="23"/>
        <v>9.2727994481925</v>
      </c>
      <c r="BD18" s="12">
        <f t="shared" si="24"/>
        <v>1.9281321379813936</v>
      </c>
      <c r="BE18" s="12">
        <f t="shared" si="25"/>
        <v>100</v>
      </c>
    </row>
    <row r="19" spans="1:57" ht="12">
      <c r="A19" s="9">
        <v>2000</v>
      </c>
      <c r="B19" s="10">
        <v>1645702812</v>
      </c>
      <c r="C19" s="10">
        <v>1141296712</v>
      </c>
      <c r="D19" s="10"/>
      <c r="E19" s="10"/>
      <c r="F19" s="10">
        <v>1523291177</v>
      </c>
      <c r="G19" s="11">
        <f t="shared" si="0"/>
        <v>122411635</v>
      </c>
      <c r="H19" s="10">
        <v>44442160</v>
      </c>
      <c r="I19" s="10">
        <v>108443531</v>
      </c>
      <c r="J19" s="10">
        <v>69155891</v>
      </c>
      <c r="K19" s="11">
        <f t="shared" si="1"/>
        <v>39287640</v>
      </c>
      <c r="L19" s="10">
        <v>291611999</v>
      </c>
      <c r="M19" s="10">
        <v>9035447</v>
      </c>
      <c r="N19" s="11">
        <f t="shared" si="2"/>
        <v>2099235949</v>
      </c>
      <c r="O19" s="11"/>
      <c r="P19" s="10">
        <v>3472629715</v>
      </c>
      <c r="Q19" s="10">
        <v>2565978946</v>
      </c>
      <c r="R19" s="10"/>
      <c r="S19" s="10"/>
      <c r="T19" s="10">
        <v>3198181161</v>
      </c>
      <c r="U19" s="11">
        <f t="shared" si="3"/>
        <v>274448554</v>
      </c>
      <c r="V19" s="10">
        <v>184471408</v>
      </c>
      <c r="W19" s="10">
        <v>708835086</v>
      </c>
      <c r="X19" s="10">
        <v>547569677</v>
      </c>
      <c r="Y19" s="11">
        <f t="shared" si="4"/>
        <v>161265409</v>
      </c>
      <c r="Z19" s="10">
        <v>528319395</v>
      </c>
      <c r="AA19" s="10">
        <v>93277796</v>
      </c>
      <c r="AB19" s="11">
        <f t="shared" si="5"/>
        <v>4987533400</v>
      </c>
      <c r="AC19" s="5"/>
      <c r="AD19" s="9">
        <v>2000</v>
      </c>
      <c r="AE19" s="12">
        <f t="shared" si="6"/>
        <v>78.39532344060481</v>
      </c>
      <c r="AF19" s="12"/>
      <c r="AG19" s="12"/>
      <c r="AH19" s="12"/>
      <c r="AI19" s="12">
        <f t="shared" si="7"/>
        <v>72.56407635957457</v>
      </c>
      <c r="AJ19" s="12">
        <f t="shared" si="8"/>
        <v>5.831247081030242</v>
      </c>
      <c r="AK19" s="12">
        <f t="shared" si="9"/>
        <v>2.1170635926452497</v>
      </c>
      <c r="AL19" s="12">
        <f t="shared" si="10"/>
        <v>5.165857180163981</v>
      </c>
      <c r="AM19" s="12">
        <f t="shared" si="11"/>
        <v>3.2943362575771133</v>
      </c>
      <c r="AN19" s="12">
        <f t="shared" si="12"/>
        <v>1.8715209225868683</v>
      </c>
      <c r="AO19" s="12">
        <f t="shared" si="13"/>
        <v>13.891339805747581</v>
      </c>
      <c r="AP19" s="12">
        <f t="shared" si="14"/>
        <v>0.4304159808383693</v>
      </c>
      <c r="AQ19" s="12">
        <f t="shared" si="15"/>
        <v>100</v>
      </c>
      <c r="AR19" s="12"/>
      <c r="AS19" s="12">
        <f t="shared" si="16"/>
        <v>69.62619468372884</v>
      </c>
      <c r="AT19" s="12"/>
      <c r="AU19" s="12"/>
      <c r="AV19" s="12"/>
      <c r="AW19" s="12">
        <f t="shared" si="17"/>
        <v>64.12350363408093</v>
      </c>
      <c r="AX19" s="12">
        <f t="shared" si="18"/>
        <v>5.5026910496479085</v>
      </c>
      <c r="AY19" s="12">
        <f t="shared" si="19"/>
        <v>3.69865007821301</v>
      </c>
      <c r="AZ19" s="12">
        <f t="shared" si="20"/>
        <v>14.212137125738346</v>
      </c>
      <c r="BA19" s="12">
        <f t="shared" si="21"/>
        <v>10.978767119634728</v>
      </c>
      <c r="BB19" s="12">
        <f t="shared" si="22"/>
        <v>3.2333700061036184</v>
      </c>
      <c r="BC19" s="12">
        <f t="shared" si="23"/>
        <v>10.592799137946624</v>
      </c>
      <c r="BD19" s="12">
        <f t="shared" si="24"/>
        <v>1.870218974373184</v>
      </c>
      <c r="BE19" s="12">
        <f t="shared" si="25"/>
        <v>100</v>
      </c>
    </row>
    <row r="20" spans="1:57" ht="12">
      <c r="A20" s="9">
        <v>2001</v>
      </c>
      <c r="B20" s="10">
        <v>1766042796</v>
      </c>
      <c r="C20" s="10">
        <v>1246033664</v>
      </c>
      <c r="D20" s="10"/>
      <c r="E20" s="10"/>
      <c r="F20" s="10">
        <v>1624048572</v>
      </c>
      <c r="G20" s="11">
        <f t="shared" si="0"/>
        <v>141994224</v>
      </c>
      <c r="H20" s="10">
        <v>53279804</v>
      </c>
      <c r="I20" s="10">
        <v>105245974</v>
      </c>
      <c r="J20" s="10">
        <v>67008484</v>
      </c>
      <c r="K20" s="11">
        <f t="shared" si="1"/>
        <v>38237490</v>
      </c>
      <c r="L20" s="10">
        <v>277198169</v>
      </c>
      <c r="M20" s="10">
        <v>13890821</v>
      </c>
      <c r="N20" s="11">
        <f t="shared" si="2"/>
        <v>2215657564</v>
      </c>
      <c r="O20" s="11"/>
      <c r="P20" s="10">
        <v>3603069486</v>
      </c>
      <c r="Q20" s="10">
        <v>2559032081</v>
      </c>
      <c r="R20" s="10"/>
      <c r="S20" s="10"/>
      <c r="T20" s="10">
        <v>3316635887</v>
      </c>
      <c r="U20" s="11">
        <f t="shared" si="3"/>
        <v>286433599</v>
      </c>
      <c r="V20" s="10">
        <v>217200270</v>
      </c>
      <c r="W20" s="10">
        <v>752265843</v>
      </c>
      <c r="X20" s="10">
        <v>563678699</v>
      </c>
      <c r="Y20" s="11">
        <f t="shared" si="4"/>
        <v>188587144</v>
      </c>
      <c r="Z20" s="10">
        <v>597741388</v>
      </c>
      <c r="AA20" s="10">
        <v>96939949</v>
      </c>
      <c r="AB20" s="11">
        <f t="shared" si="5"/>
        <v>5267216936</v>
      </c>
      <c r="AC20" s="5"/>
      <c r="AD20" s="9">
        <v>2001</v>
      </c>
      <c r="AE20" s="12">
        <f t="shared" si="6"/>
        <v>79.70738911529742</v>
      </c>
      <c r="AF20" s="12">
        <f aca="true" t="shared" si="26" ref="AF20:AH35">C20*100/$N20</f>
        <v>56.23764629722357</v>
      </c>
      <c r="AG20" s="12">
        <f t="shared" si="26"/>
        <v>0</v>
      </c>
      <c r="AH20" s="12">
        <f t="shared" si="26"/>
        <v>0</v>
      </c>
      <c r="AI20" s="12">
        <f t="shared" si="7"/>
        <v>73.29871720195116</v>
      </c>
      <c r="AJ20" s="12">
        <f t="shared" si="8"/>
        <v>6.408671913346263</v>
      </c>
      <c r="AK20" s="12">
        <f t="shared" si="9"/>
        <v>2.4046948800071886</v>
      </c>
      <c r="AL20" s="12">
        <f t="shared" si="10"/>
        <v>4.750101085566488</v>
      </c>
      <c r="AM20" s="12">
        <f t="shared" si="11"/>
        <v>3.024315900108109</v>
      </c>
      <c r="AN20" s="12">
        <f t="shared" si="12"/>
        <v>1.725785185458379</v>
      </c>
      <c r="AO20" s="12">
        <f t="shared" si="13"/>
        <v>12.51087593606139</v>
      </c>
      <c r="AP20" s="12">
        <f t="shared" si="14"/>
        <v>0.6269389830675116</v>
      </c>
      <c r="AQ20" s="12">
        <f t="shared" si="15"/>
        <v>100</v>
      </c>
      <c r="AR20" s="12"/>
      <c r="AS20" s="12">
        <f t="shared" si="16"/>
        <v>68.40556464219267</v>
      </c>
      <c r="AT20" s="12">
        <f aca="true" t="shared" si="27" ref="AT20:AT36">Q20*100/$AB20</f>
        <v>48.58414058304129</v>
      </c>
      <c r="AU20" s="12">
        <f aca="true" t="shared" si="28" ref="AU20:AV35">R20*100/$AB20</f>
        <v>0</v>
      </c>
      <c r="AV20" s="12">
        <f t="shared" si="28"/>
        <v>0</v>
      </c>
      <c r="AW20" s="12">
        <f t="shared" si="17"/>
        <v>62.96752017809809</v>
      </c>
      <c r="AX20" s="12">
        <f t="shared" si="18"/>
        <v>5.438044464094577</v>
      </c>
      <c r="AY20" s="12">
        <f t="shared" si="19"/>
        <v>4.12362491689862</v>
      </c>
      <c r="AZ20" s="12">
        <f t="shared" si="20"/>
        <v>14.282036455693838</v>
      </c>
      <c r="BA20" s="12">
        <f t="shared" si="21"/>
        <v>10.701641983784812</v>
      </c>
      <c r="BB20" s="12">
        <f t="shared" si="22"/>
        <v>3.5803944719090266</v>
      </c>
      <c r="BC20" s="12">
        <f t="shared" si="23"/>
        <v>11.348334334107252</v>
      </c>
      <c r="BD20" s="12">
        <f t="shared" si="24"/>
        <v>1.8404396511076224</v>
      </c>
      <c r="BE20" s="12">
        <f t="shared" si="25"/>
        <v>100</v>
      </c>
    </row>
    <row r="21" spans="1:57" ht="12">
      <c r="A21" s="9">
        <v>2002</v>
      </c>
      <c r="B21" s="10">
        <v>1823325511</v>
      </c>
      <c r="C21" s="10">
        <v>1282621018</v>
      </c>
      <c r="D21" s="10"/>
      <c r="E21" s="10"/>
      <c r="F21" s="10">
        <v>1681092545</v>
      </c>
      <c r="G21" s="11">
        <f t="shared" si="0"/>
        <v>142232966</v>
      </c>
      <c r="H21" s="10">
        <v>59178643</v>
      </c>
      <c r="I21" s="10">
        <v>126883691</v>
      </c>
      <c r="J21" s="10">
        <v>70172058</v>
      </c>
      <c r="K21" s="11">
        <f t="shared" si="1"/>
        <v>56711633</v>
      </c>
      <c r="L21" s="10">
        <v>286631514</v>
      </c>
      <c r="M21" s="10">
        <v>12947388</v>
      </c>
      <c r="N21" s="11">
        <f t="shared" si="2"/>
        <v>2308966747</v>
      </c>
      <c r="O21" s="11"/>
      <c r="P21" s="10">
        <v>3742356881</v>
      </c>
      <c r="Q21" s="10">
        <v>2582428218</v>
      </c>
      <c r="R21" s="10"/>
      <c r="S21" s="10"/>
      <c r="T21" s="10">
        <v>3419326609</v>
      </c>
      <c r="U21" s="11">
        <f t="shared" si="3"/>
        <v>323030272</v>
      </c>
      <c r="V21" s="10">
        <v>211953319</v>
      </c>
      <c r="W21" s="10">
        <v>731081790</v>
      </c>
      <c r="X21" s="10">
        <v>572672245</v>
      </c>
      <c r="Y21" s="11">
        <f t="shared" si="4"/>
        <v>158409545</v>
      </c>
      <c r="Z21" s="10">
        <v>599906740</v>
      </c>
      <c r="AA21" s="10">
        <v>111180169</v>
      </c>
      <c r="AB21" s="11">
        <f t="shared" si="5"/>
        <v>5396478899</v>
      </c>
      <c r="AC21" s="5"/>
      <c r="AD21" s="9">
        <v>2002</v>
      </c>
      <c r="AE21" s="12">
        <f t="shared" si="6"/>
        <v>78.96716197273152</v>
      </c>
      <c r="AF21" s="12">
        <f t="shared" si="26"/>
        <v>55.549566474549145</v>
      </c>
      <c r="AG21" s="12">
        <f t="shared" si="26"/>
        <v>0</v>
      </c>
      <c r="AH21" s="12">
        <f t="shared" si="26"/>
        <v>0</v>
      </c>
      <c r="AI21" s="12">
        <f t="shared" si="7"/>
        <v>72.807135364085</v>
      </c>
      <c r="AJ21" s="12">
        <f t="shared" si="8"/>
        <v>6.160026608646521</v>
      </c>
      <c r="AK21" s="12">
        <f t="shared" si="9"/>
        <v>2.562992432735975</v>
      </c>
      <c r="AL21" s="12">
        <f t="shared" si="10"/>
        <v>5.4952584815202625</v>
      </c>
      <c r="AM21" s="12">
        <f t="shared" si="11"/>
        <v>3.039110809680275</v>
      </c>
      <c r="AN21" s="12">
        <f t="shared" si="12"/>
        <v>2.4561476718399877</v>
      </c>
      <c r="AO21" s="12">
        <f t="shared" si="13"/>
        <v>12.413843307722612</v>
      </c>
      <c r="AP21" s="12">
        <f t="shared" si="14"/>
        <v>0.5607438052896307</v>
      </c>
      <c r="AQ21" s="12">
        <f t="shared" si="15"/>
        <v>100</v>
      </c>
      <c r="AR21" s="12"/>
      <c r="AS21" s="12">
        <f t="shared" si="16"/>
        <v>69.34812404609757</v>
      </c>
      <c r="AT21" s="12">
        <f t="shared" si="27"/>
        <v>47.853948219431366</v>
      </c>
      <c r="AU21" s="12">
        <f t="shared" si="28"/>
        <v>0</v>
      </c>
      <c r="AV21" s="12">
        <f t="shared" si="28"/>
        <v>0</v>
      </c>
      <c r="AW21" s="12">
        <f t="shared" si="17"/>
        <v>63.362178802063355</v>
      </c>
      <c r="AX21" s="12">
        <f t="shared" si="18"/>
        <v>5.985945244034206</v>
      </c>
      <c r="AY21" s="12">
        <f t="shared" si="19"/>
        <v>3.927622491756175</v>
      </c>
      <c r="AZ21" s="12">
        <f t="shared" si="20"/>
        <v>13.547385317034665</v>
      </c>
      <c r="BA21" s="12">
        <f t="shared" si="21"/>
        <v>10.611961164271754</v>
      </c>
      <c r="BB21" s="12">
        <f t="shared" si="22"/>
        <v>2.9354241527629106</v>
      </c>
      <c r="BC21" s="12">
        <f t="shared" si="23"/>
        <v>11.116632738268768</v>
      </c>
      <c r="BD21" s="12">
        <f t="shared" si="24"/>
        <v>2.060235406842828</v>
      </c>
      <c r="BE21" s="12">
        <f t="shared" si="25"/>
        <v>100</v>
      </c>
    </row>
    <row r="22" spans="1:57" ht="12">
      <c r="A22" s="9">
        <v>2003</v>
      </c>
      <c r="B22" s="10">
        <v>1792784106</v>
      </c>
      <c r="C22" s="10">
        <v>1228844820</v>
      </c>
      <c r="D22" s="10"/>
      <c r="E22" s="10"/>
      <c r="F22" s="10">
        <v>1662151357</v>
      </c>
      <c r="G22" s="11">
        <f t="shared" si="0"/>
        <v>130632749</v>
      </c>
      <c r="H22" s="10">
        <v>58347452</v>
      </c>
      <c r="I22" s="10">
        <v>115343593</v>
      </c>
      <c r="J22" s="10">
        <v>70620037</v>
      </c>
      <c r="K22" s="11">
        <f t="shared" si="1"/>
        <v>44723556</v>
      </c>
      <c r="L22" s="10">
        <v>300873648</v>
      </c>
      <c r="M22" s="10">
        <v>11959003</v>
      </c>
      <c r="N22" s="11">
        <f t="shared" si="2"/>
        <v>2279307802</v>
      </c>
      <c r="O22" s="11"/>
      <c r="P22" s="10">
        <v>3571522451</v>
      </c>
      <c r="Q22" s="10">
        <v>2392330677</v>
      </c>
      <c r="R22" s="10"/>
      <c r="S22" s="10"/>
      <c r="T22" s="10">
        <v>3215860110</v>
      </c>
      <c r="U22" s="11">
        <f t="shared" si="3"/>
        <v>355662341</v>
      </c>
      <c r="V22" s="10">
        <v>221491132</v>
      </c>
      <c r="W22" s="10">
        <v>668125047</v>
      </c>
      <c r="X22" s="10">
        <v>539152248</v>
      </c>
      <c r="Y22" s="11">
        <f t="shared" si="4"/>
        <v>128972799</v>
      </c>
      <c r="Z22" s="10">
        <v>585838114</v>
      </c>
      <c r="AA22" s="10">
        <v>112892547</v>
      </c>
      <c r="AB22" s="11">
        <f t="shared" si="5"/>
        <v>5159869291</v>
      </c>
      <c r="AC22" s="5"/>
      <c r="AD22" s="9">
        <v>2003</v>
      </c>
      <c r="AE22" s="12">
        <f t="shared" si="6"/>
        <v>78.65476108259291</v>
      </c>
      <c r="AF22" s="12">
        <f t="shared" si="26"/>
        <v>53.91307040329255</v>
      </c>
      <c r="AG22" s="12">
        <f t="shared" si="26"/>
        <v>0</v>
      </c>
      <c r="AH22" s="12">
        <f t="shared" si="26"/>
        <v>0</v>
      </c>
      <c r="AI22" s="12">
        <f t="shared" si="7"/>
        <v>72.92351456619987</v>
      </c>
      <c r="AJ22" s="12">
        <f t="shared" si="8"/>
        <v>5.73124651639305</v>
      </c>
      <c r="AK22" s="12">
        <f t="shared" si="9"/>
        <v>2.5598759390373904</v>
      </c>
      <c r="AL22" s="12">
        <f t="shared" si="10"/>
        <v>5.060465852781738</v>
      </c>
      <c r="AM22" s="12">
        <f t="shared" si="11"/>
        <v>3.0983106773922233</v>
      </c>
      <c r="AN22" s="12">
        <f t="shared" si="12"/>
        <v>1.962155175389515</v>
      </c>
      <c r="AO22" s="12">
        <f t="shared" si="13"/>
        <v>13.20022016052398</v>
      </c>
      <c r="AP22" s="12">
        <f t="shared" si="14"/>
        <v>0.5246769650639752</v>
      </c>
      <c r="AQ22" s="12">
        <f t="shared" si="15"/>
        <v>100</v>
      </c>
      <c r="AR22" s="12"/>
      <c r="AS22" s="12">
        <f t="shared" si="16"/>
        <v>69.21730473346597</v>
      </c>
      <c r="AT22" s="12">
        <f t="shared" si="27"/>
        <v>46.36417207646666</v>
      </c>
      <c r="AU22" s="12">
        <f t="shared" si="28"/>
        <v>0</v>
      </c>
      <c r="AV22" s="12">
        <f t="shared" si="28"/>
        <v>0</v>
      </c>
      <c r="AW22" s="12">
        <f t="shared" si="17"/>
        <v>62.32444910201893</v>
      </c>
      <c r="AX22" s="12">
        <f t="shared" si="18"/>
        <v>6.892855631447041</v>
      </c>
      <c r="AY22" s="12">
        <f t="shared" si="19"/>
        <v>4.292572534469652</v>
      </c>
      <c r="AZ22" s="12">
        <f t="shared" si="20"/>
        <v>12.948487826336297</v>
      </c>
      <c r="BA22" s="12">
        <f t="shared" si="21"/>
        <v>10.448951661244708</v>
      </c>
      <c r="BB22" s="12">
        <f t="shared" si="22"/>
        <v>2.4995361650915897</v>
      </c>
      <c r="BC22" s="12">
        <f t="shared" si="23"/>
        <v>11.353739425567166</v>
      </c>
      <c r="BD22" s="12">
        <f t="shared" si="24"/>
        <v>2.187895480160914</v>
      </c>
      <c r="BE22" s="12">
        <f t="shared" si="25"/>
        <v>100</v>
      </c>
    </row>
    <row r="23" spans="1:57" ht="12">
      <c r="A23" s="9">
        <v>2004</v>
      </c>
      <c r="B23" s="10">
        <v>2004615953</v>
      </c>
      <c r="C23" s="10">
        <v>1361138700</v>
      </c>
      <c r="D23" s="10"/>
      <c r="E23" s="10"/>
      <c r="F23" s="10">
        <v>1857656545</v>
      </c>
      <c r="G23" s="11">
        <f t="shared" si="0"/>
        <v>146959408</v>
      </c>
      <c r="H23" s="10">
        <v>66401304</v>
      </c>
      <c r="I23" s="10">
        <v>115551852</v>
      </c>
      <c r="J23" s="10">
        <v>63467693</v>
      </c>
      <c r="K23" s="11">
        <f t="shared" si="1"/>
        <v>52084159</v>
      </c>
      <c r="L23" s="10">
        <v>371779210</v>
      </c>
      <c r="M23" s="10">
        <v>4002947</v>
      </c>
      <c r="N23" s="11">
        <f t="shared" si="2"/>
        <v>2562351266</v>
      </c>
      <c r="O23" s="11"/>
      <c r="P23" s="10">
        <v>4145329677</v>
      </c>
      <c r="Q23" s="10">
        <v>2826596639</v>
      </c>
      <c r="R23" s="10"/>
      <c r="S23" s="10"/>
      <c r="T23" s="10">
        <v>3732446019</v>
      </c>
      <c r="U23" s="11">
        <f t="shared" si="3"/>
        <v>412883658</v>
      </c>
      <c r="V23" s="10">
        <v>202038519</v>
      </c>
      <c r="W23" s="10">
        <v>723000083</v>
      </c>
      <c r="X23" s="10">
        <v>590276372</v>
      </c>
      <c r="Y23" s="11">
        <f t="shared" si="4"/>
        <v>132723711</v>
      </c>
      <c r="Z23" s="10">
        <v>630213248</v>
      </c>
      <c r="AA23" s="10">
        <v>122356125</v>
      </c>
      <c r="AB23" s="11">
        <f t="shared" si="5"/>
        <v>5822937652</v>
      </c>
      <c r="AC23" s="5"/>
      <c r="AD23" s="9">
        <v>2004</v>
      </c>
      <c r="AE23" s="12">
        <f t="shared" si="6"/>
        <v>78.2334561072627</v>
      </c>
      <c r="AF23" s="12">
        <f t="shared" si="26"/>
        <v>53.1206910645326</v>
      </c>
      <c r="AG23" s="12">
        <f t="shared" si="26"/>
        <v>0</v>
      </c>
      <c r="AH23" s="12">
        <f t="shared" si="26"/>
        <v>0</v>
      </c>
      <c r="AI23" s="12">
        <f t="shared" si="7"/>
        <v>72.49812192611378</v>
      </c>
      <c r="AJ23" s="12">
        <f t="shared" si="8"/>
        <v>5.735334181148916</v>
      </c>
      <c r="AK23" s="12">
        <f t="shared" si="9"/>
        <v>2.5914208126373257</v>
      </c>
      <c r="AL23" s="12">
        <f t="shared" si="10"/>
        <v>4.50960231461099</v>
      </c>
      <c r="AM23" s="12">
        <f t="shared" si="11"/>
        <v>2.4769317869160568</v>
      </c>
      <c r="AN23" s="12">
        <f t="shared" si="12"/>
        <v>2.032670527694933</v>
      </c>
      <c r="AO23" s="12">
        <f t="shared" si="13"/>
        <v>14.50929913213546</v>
      </c>
      <c r="AP23" s="12">
        <f t="shared" si="14"/>
        <v>0.15622163335352787</v>
      </c>
      <c r="AQ23" s="12">
        <f t="shared" si="15"/>
        <v>100</v>
      </c>
      <c r="AR23" s="12"/>
      <c r="AS23" s="12">
        <f t="shared" si="16"/>
        <v>71.18966275684245</v>
      </c>
      <c r="AT23" s="12">
        <f t="shared" si="27"/>
        <v>48.54245069976236</v>
      </c>
      <c r="AU23" s="12">
        <f t="shared" si="28"/>
        <v>0</v>
      </c>
      <c r="AV23" s="12">
        <f t="shared" si="28"/>
        <v>0</v>
      </c>
      <c r="AW23" s="12">
        <f t="shared" si="17"/>
        <v>64.09902083904366</v>
      </c>
      <c r="AX23" s="12">
        <f t="shared" si="18"/>
        <v>7.090641917798779</v>
      </c>
      <c r="AY23" s="12">
        <f t="shared" si="19"/>
        <v>3.4697008808020806</v>
      </c>
      <c r="AZ23" s="12">
        <f t="shared" si="20"/>
        <v>12.416414638265476</v>
      </c>
      <c r="BA23" s="12">
        <f t="shared" si="21"/>
        <v>10.137088996603943</v>
      </c>
      <c r="BB23" s="12">
        <f t="shared" si="22"/>
        <v>2.279325641661533</v>
      </c>
      <c r="BC23" s="12">
        <f t="shared" si="23"/>
        <v>10.822943429310824</v>
      </c>
      <c r="BD23" s="12">
        <f t="shared" si="24"/>
        <v>2.101278294779173</v>
      </c>
      <c r="BE23" s="12">
        <f t="shared" si="25"/>
        <v>100</v>
      </c>
    </row>
    <row r="24" spans="1:57" ht="12">
      <c r="A24" s="9">
        <v>2005</v>
      </c>
      <c r="B24" s="10">
        <v>2126174918</v>
      </c>
      <c r="C24" s="10">
        <v>1440811457</v>
      </c>
      <c r="D24" s="10"/>
      <c r="E24" s="10"/>
      <c r="F24" s="10">
        <v>1980975297</v>
      </c>
      <c r="G24" s="11">
        <f t="shared" si="0"/>
        <v>145199621</v>
      </c>
      <c r="H24" s="10">
        <v>67004720</v>
      </c>
      <c r="I24" s="10">
        <v>112445904</v>
      </c>
      <c r="J24" s="10">
        <v>53518913</v>
      </c>
      <c r="K24" s="11">
        <f t="shared" si="1"/>
        <v>58926991</v>
      </c>
      <c r="L24" s="10">
        <v>385891042</v>
      </c>
      <c r="M24" s="10">
        <v>7206447</v>
      </c>
      <c r="N24" s="11">
        <f t="shared" si="2"/>
        <v>2698723031</v>
      </c>
      <c r="O24" s="11"/>
      <c r="P24" s="10">
        <v>4623706872</v>
      </c>
      <c r="Q24" s="10">
        <v>3123632856</v>
      </c>
      <c r="R24" s="10"/>
      <c r="S24" s="10"/>
      <c r="T24" s="10">
        <v>4156541843</v>
      </c>
      <c r="U24" s="11">
        <f t="shared" si="3"/>
        <v>467165029</v>
      </c>
      <c r="V24" s="10">
        <v>196478678</v>
      </c>
      <c r="W24" s="10">
        <v>808398314</v>
      </c>
      <c r="X24" s="10">
        <v>627239671</v>
      </c>
      <c r="Y24" s="11">
        <f t="shared" si="4"/>
        <v>181158643</v>
      </c>
      <c r="Z24" s="10">
        <v>675236434</v>
      </c>
      <c r="AA24" s="10">
        <v>122353689</v>
      </c>
      <c r="AB24" s="11">
        <f t="shared" si="5"/>
        <v>6426173987</v>
      </c>
      <c r="AC24" s="5"/>
      <c r="AD24" s="9">
        <v>2005</v>
      </c>
      <c r="AE24" s="12">
        <f t="shared" si="6"/>
        <v>78.78448042191847</v>
      </c>
      <c r="AF24" s="12">
        <f t="shared" si="26"/>
        <v>53.3886375315111</v>
      </c>
      <c r="AG24" s="12">
        <f t="shared" si="26"/>
        <v>0</v>
      </c>
      <c r="AH24" s="12">
        <f t="shared" si="26"/>
        <v>0</v>
      </c>
      <c r="AI24" s="12">
        <f t="shared" si="7"/>
        <v>73.40417205636543</v>
      </c>
      <c r="AJ24" s="12">
        <f t="shared" si="8"/>
        <v>5.380308365553057</v>
      </c>
      <c r="AK24" s="12">
        <f t="shared" si="9"/>
        <v>2.4828305546854024</v>
      </c>
      <c r="AL24" s="12">
        <f t="shared" si="10"/>
        <v>4.166633726704947</v>
      </c>
      <c r="AM24" s="12">
        <f t="shared" si="11"/>
        <v>1.9831198824493228</v>
      </c>
      <c r="AN24" s="12">
        <f t="shared" si="12"/>
        <v>2.183513844255624</v>
      </c>
      <c r="AO24" s="12">
        <f t="shared" si="13"/>
        <v>14.299023559190873</v>
      </c>
      <c r="AP24" s="12">
        <f t="shared" si="14"/>
        <v>0.2670317375002978</v>
      </c>
      <c r="AQ24" s="12">
        <f t="shared" si="15"/>
        <v>100</v>
      </c>
      <c r="AR24" s="12"/>
      <c r="AS24" s="12">
        <f t="shared" si="16"/>
        <v>71.95116225227719</v>
      </c>
      <c r="AT24" s="12">
        <f t="shared" si="27"/>
        <v>48.607972058008954</v>
      </c>
      <c r="AU24" s="12">
        <f t="shared" si="28"/>
        <v>0</v>
      </c>
      <c r="AV24" s="12">
        <f t="shared" si="28"/>
        <v>0</v>
      </c>
      <c r="AW24" s="12">
        <f t="shared" si="17"/>
        <v>64.68143955343548</v>
      </c>
      <c r="AX24" s="12">
        <f t="shared" si="18"/>
        <v>7.269722698841705</v>
      </c>
      <c r="AY24" s="12">
        <f t="shared" si="19"/>
        <v>3.0574752317237563</v>
      </c>
      <c r="AZ24" s="12">
        <f t="shared" si="20"/>
        <v>12.579776327802062</v>
      </c>
      <c r="BA24" s="12">
        <f t="shared" si="21"/>
        <v>9.760701659632796</v>
      </c>
      <c r="BB24" s="12">
        <f t="shared" si="22"/>
        <v>2.819074668169267</v>
      </c>
      <c r="BC24" s="12">
        <f t="shared" si="23"/>
        <v>10.507596516465124</v>
      </c>
      <c r="BD24" s="12">
        <f t="shared" si="24"/>
        <v>1.903989671731868</v>
      </c>
      <c r="BE24" s="12">
        <f t="shared" si="25"/>
        <v>100</v>
      </c>
    </row>
    <row r="25" spans="1:57" ht="12">
      <c r="A25" s="9">
        <v>2006</v>
      </c>
      <c r="B25" s="10">
        <v>2254650864</v>
      </c>
      <c r="C25" s="10">
        <v>1560342404</v>
      </c>
      <c r="D25" s="10"/>
      <c r="E25" s="10"/>
      <c r="F25" s="10">
        <v>2127497086</v>
      </c>
      <c r="G25" s="11">
        <f t="shared" si="0"/>
        <v>127153778</v>
      </c>
      <c r="H25" s="10">
        <v>77886459</v>
      </c>
      <c r="I25" s="10">
        <v>121817848</v>
      </c>
      <c r="J25" s="10">
        <v>47755150</v>
      </c>
      <c r="K25" s="11">
        <f t="shared" si="1"/>
        <v>74062698</v>
      </c>
      <c r="L25" s="10">
        <v>639631158</v>
      </c>
      <c r="M25" s="10">
        <v>11430879</v>
      </c>
      <c r="N25" s="11">
        <f t="shared" si="2"/>
        <v>3105417208</v>
      </c>
      <c r="O25" s="11"/>
      <c r="P25" s="10">
        <v>5368530050</v>
      </c>
      <c r="Q25" s="10">
        <v>3518794743</v>
      </c>
      <c r="R25" s="10"/>
      <c r="S25" s="10"/>
      <c r="T25" s="10">
        <v>4722623529</v>
      </c>
      <c r="U25" s="11">
        <f t="shared" si="3"/>
        <v>645906521</v>
      </c>
      <c r="V25" s="10">
        <v>272690540</v>
      </c>
      <c r="W25" s="10">
        <v>846706754</v>
      </c>
      <c r="X25" s="10">
        <v>646467928</v>
      </c>
      <c r="Y25" s="11">
        <f t="shared" si="4"/>
        <v>200238826</v>
      </c>
      <c r="Z25" s="10">
        <v>781900563</v>
      </c>
      <c r="AA25" s="10">
        <v>120787824</v>
      </c>
      <c r="AB25" s="11">
        <f t="shared" si="5"/>
        <v>7390615731</v>
      </c>
      <c r="AC25" s="5"/>
      <c r="AD25" s="9">
        <v>2006</v>
      </c>
      <c r="AE25" s="12">
        <f t="shared" si="6"/>
        <v>72.60379887738421</v>
      </c>
      <c r="AF25" s="12">
        <f t="shared" si="26"/>
        <v>50.24582204221495</v>
      </c>
      <c r="AG25" s="12">
        <f t="shared" si="26"/>
        <v>0</v>
      </c>
      <c r="AH25" s="12">
        <f t="shared" si="26"/>
        <v>0</v>
      </c>
      <c r="AI25" s="12">
        <f t="shared" si="7"/>
        <v>68.50921932548266</v>
      </c>
      <c r="AJ25" s="12">
        <f t="shared" si="8"/>
        <v>4.094579551901549</v>
      </c>
      <c r="AK25" s="12">
        <f t="shared" si="9"/>
        <v>2.508083577284022</v>
      </c>
      <c r="AL25" s="12">
        <f t="shared" si="10"/>
        <v>3.922753042205722</v>
      </c>
      <c r="AM25" s="12">
        <f t="shared" si="11"/>
        <v>1.5378014225262837</v>
      </c>
      <c r="AN25" s="12">
        <f t="shared" si="12"/>
        <v>2.3849516196794385</v>
      </c>
      <c r="AO25" s="12">
        <f t="shared" si="13"/>
        <v>20.597269711529208</v>
      </c>
      <c r="AP25" s="12">
        <f t="shared" si="14"/>
        <v>0.3680947915968398</v>
      </c>
      <c r="AQ25" s="12">
        <f t="shared" si="15"/>
        <v>100</v>
      </c>
      <c r="AR25" s="12"/>
      <c r="AS25" s="12">
        <f t="shared" si="16"/>
        <v>72.63982116512506</v>
      </c>
      <c r="AT25" s="12">
        <f t="shared" si="27"/>
        <v>47.61165877208831</v>
      </c>
      <c r="AU25" s="12">
        <f t="shared" si="28"/>
        <v>0</v>
      </c>
      <c r="AV25" s="12">
        <f t="shared" si="28"/>
        <v>0</v>
      </c>
      <c r="AW25" s="12">
        <f t="shared" si="17"/>
        <v>63.900271653834146</v>
      </c>
      <c r="AX25" s="12">
        <f t="shared" si="18"/>
        <v>8.739549511290916</v>
      </c>
      <c r="AY25" s="12">
        <f t="shared" si="19"/>
        <v>3.6896863526024934</v>
      </c>
      <c r="AZ25" s="12">
        <f t="shared" si="20"/>
        <v>11.456511673966235</v>
      </c>
      <c r="BA25" s="12">
        <f t="shared" si="21"/>
        <v>8.747145725468918</v>
      </c>
      <c r="BB25" s="12">
        <f t="shared" si="22"/>
        <v>2.7093659484973163</v>
      </c>
      <c r="BC25" s="12">
        <f t="shared" si="23"/>
        <v>10.579640336600258</v>
      </c>
      <c r="BD25" s="12">
        <f t="shared" si="24"/>
        <v>1.6343404717059562</v>
      </c>
      <c r="BE25" s="12">
        <f t="shared" si="25"/>
        <v>100</v>
      </c>
    </row>
    <row r="26" spans="1:57" ht="12">
      <c r="A26" s="9">
        <v>2007</v>
      </c>
      <c r="B26" s="10">
        <v>2545889977</v>
      </c>
      <c r="C26" s="10">
        <v>1728765567</v>
      </c>
      <c r="D26" s="10"/>
      <c r="E26" s="10"/>
      <c r="F26" s="10">
        <v>2390470054</v>
      </c>
      <c r="G26" s="11">
        <f t="shared" si="0"/>
        <v>155419923</v>
      </c>
      <c r="H26" s="10">
        <v>103642077</v>
      </c>
      <c r="I26" s="10">
        <v>120035114</v>
      </c>
      <c r="J26" s="10">
        <v>50744816</v>
      </c>
      <c r="K26" s="11">
        <f t="shared" si="1"/>
        <v>69290298</v>
      </c>
      <c r="L26" s="10">
        <v>726685816</v>
      </c>
      <c r="M26" s="10">
        <v>18418010</v>
      </c>
      <c r="N26" s="11">
        <f t="shared" si="2"/>
        <v>3514670994</v>
      </c>
      <c r="O26" s="11"/>
      <c r="P26" s="10">
        <v>6029817176</v>
      </c>
      <c r="Q26" s="10">
        <v>3870888727</v>
      </c>
      <c r="R26" s="10"/>
      <c r="S26" s="10"/>
      <c r="T26" s="10">
        <v>5281206570</v>
      </c>
      <c r="U26" s="11">
        <f t="shared" si="3"/>
        <v>748610606</v>
      </c>
      <c r="V26" s="10">
        <v>284238868</v>
      </c>
      <c r="W26" s="10">
        <v>817010811</v>
      </c>
      <c r="X26" s="10">
        <v>583771156</v>
      </c>
      <c r="Y26" s="11">
        <f t="shared" si="4"/>
        <v>233239655</v>
      </c>
      <c r="Z26" s="10">
        <v>838824151</v>
      </c>
      <c r="AA26" s="10">
        <v>130339288</v>
      </c>
      <c r="AB26" s="11">
        <f t="shared" si="5"/>
        <v>8100230294</v>
      </c>
      <c r="AC26" s="5"/>
      <c r="AD26" s="9">
        <v>2007</v>
      </c>
      <c r="AE26" s="12">
        <f t="shared" si="6"/>
        <v>72.43608239138642</v>
      </c>
      <c r="AF26" s="12">
        <f t="shared" si="26"/>
        <v>49.18712362981421</v>
      </c>
      <c r="AG26" s="12">
        <f t="shared" si="26"/>
        <v>0</v>
      </c>
      <c r="AH26" s="12">
        <f t="shared" si="26"/>
        <v>0</v>
      </c>
      <c r="AI26" s="12">
        <f t="shared" si="7"/>
        <v>68.01404905554013</v>
      </c>
      <c r="AJ26" s="12">
        <f t="shared" si="8"/>
        <v>4.422033335846286</v>
      </c>
      <c r="AK26" s="12">
        <f t="shared" si="9"/>
        <v>2.9488415039965474</v>
      </c>
      <c r="AL26" s="12">
        <f t="shared" si="10"/>
        <v>3.4152589020399216</v>
      </c>
      <c r="AM26" s="12">
        <f t="shared" si="11"/>
        <v>1.443799891558214</v>
      </c>
      <c r="AN26" s="12">
        <f t="shared" si="12"/>
        <v>1.9714590104817078</v>
      </c>
      <c r="AO26" s="12">
        <f t="shared" si="13"/>
        <v>20.675784938065245</v>
      </c>
      <c r="AP26" s="12">
        <f t="shared" si="14"/>
        <v>0.5240322645118686</v>
      </c>
      <c r="AQ26" s="12">
        <f t="shared" si="15"/>
        <v>100</v>
      </c>
      <c r="AR26" s="12"/>
      <c r="AS26" s="12">
        <f t="shared" si="16"/>
        <v>74.44007092571682</v>
      </c>
      <c r="AT26" s="12">
        <f t="shared" si="27"/>
        <v>47.787391055625214</v>
      </c>
      <c r="AU26" s="12">
        <f t="shared" si="28"/>
        <v>0</v>
      </c>
      <c r="AV26" s="12">
        <f t="shared" si="28"/>
        <v>0</v>
      </c>
      <c r="AW26" s="12">
        <f t="shared" si="17"/>
        <v>65.19822743696427</v>
      </c>
      <c r="AX26" s="12">
        <f t="shared" si="18"/>
        <v>9.241843488752544</v>
      </c>
      <c r="AY26" s="12">
        <f t="shared" si="19"/>
        <v>3.509022060897964</v>
      </c>
      <c r="AZ26" s="12">
        <f t="shared" si="20"/>
        <v>10.08626645596948</v>
      </c>
      <c r="BA26" s="12">
        <f t="shared" si="21"/>
        <v>7.206846408211515</v>
      </c>
      <c r="BB26" s="12">
        <f t="shared" si="22"/>
        <v>2.8794200477579657</v>
      </c>
      <c r="BC26" s="12">
        <f t="shared" si="23"/>
        <v>10.355559293435565</v>
      </c>
      <c r="BD26" s="12">
        <f t="shared" si="24"/>
        <v>1.609081263980172</v>
      </c>
      <c r="BE26" s="12">
        <f t="shared" si="25"/>
        <v>100</v>
      </c>
    </row>
    <row r="27" spans="1:57" ht="12">
      <c r="A27" s="9">
        <v>2008</v>
      </c>
      <c r="B27" s="10">
        <v>2610098334</v>
      </c>
      <c r="C27" s="10">
        <v>1857404040</v>
      </c>
      <c r="D27" s="10"/>
      <c r="E27" s="10"/>
      <c r="F27" s="10">
        <v>2437221587</v>
      </c>
      <c r="G27" s="11">
        <f t="shared" si="0"/>
        <v>172876747</v>
      </c>
      <c r="H27" s="10">
        <v>115825230</v>
      </c>
      <c r="I27" s="10">
        <v>140008882</v>
      </c>
      <c r="J27" s="10">
        <v>56704089</v>
      </c>
      <c r="K27" s="11">
        <f t="shared" si="1"/>
        <v>83304793</v>
      </c>
      <c r="L27" s="10">
        <v>871890415</v>
      </c>
      <c r="M27" s="10">
        <v>8761184</v>
      </c>
      <c r="N27" s="11">
        <f t="shared" si="2"/>
        <v>3746584045</v>
      </c>
      <c r="O27" s="11"/>
      <c r="P27" s="10">
        <v>6261288533</v>
      </c>
      <c r="Q27" s="10">
        <v>3923499595</v>
      </c>
      <c r="R27" s="10"/>
      <c r="S27" s="10"/>
      <c r="T27" s="10">
        <v>5371738331</v>
      </c>
      <c r="U27" s="11">
        <f t="shared" si="3"/>
        <v>889550202</v>
      </c>
      <c r="V27" s="10">
        <v>367193454</v>
      </c>
      <c r="W27" s="10">
        <v>802831299</v>
      </c>
      <c r="X27" s="10">
        <v>523293761</v>
      </c>
      <c r="Y27" s="11">
        <f t="shared" si="4"/>
        <v>279537538</v>
      </c>
      <c r="Z27" s="10">
        <v>850404243</v>
      </c>
      <c r="AA27" s="10">
        <v>151788152</v>
      </c>
      <c r="AB27" s="11">
        <f t="shared" si="5"/>
        <v>8433505681</v>
      </c>
      <c r="AC27" s="5"/>
      <c r="AD27" s="9">
        <v>2008</v>
      </c>
      <c r="AE27" s="12">
        <f t="shared" si="6"/>
        <v>69.6660825608144</v>
      </c>
      <c r="AF27" s="12">
        <f t="shared" si="26"/>
        <v>49.575934176060905</v>
      </c>
      <c r="AG27" s="12">
        <f t="shared" si="26"/>
        <v>0</v>
      </c>
      <c r="AH27" s="12">
        <f t="shared" si="26"/>
        <v>0</v>
      </c>
      <c r="AI27" s="12">
        <f t="shared" si="7"/>
        <v>65.05183275556281</v>
      </c>
      <c r="AJ27" s="12">
        <f t="shared" si="8"/>
        <v>4.6142498052516</v>
      </c>
      <c r="AK27" s="12">
        <f t="shared" si="9"/>
        <v>3.0914889031936825</v>
      </c>
      <c r="AL27" s="12">
        <f t="shared" si="10"/>
        <v>3.736974276257027</v>
      </c>
      <c r="AM27" s="12">
        <f t="shared" si="11"/>
        <v>1.5134877082411746</v>
      </c>
      <c r="AN27" s="12">
        <f t="shared" si="12"/>
        <v>2.2234865680158524</v>
      </c>
      <c r="AO27" s="12">
        <f t="shared" si="13"/>
        <v>23.271609672378244</v>
      </c>
      <c r="AP27" s="12">
        <f t="shared" si="14"/>
        <v>0.23384458735664101</v>
      </c>
      <c r="AQ27" s="12">
        <f t="shared" si="15"/>
        <v>100</v>
      </c>
      <c r="AR27" s="12"/>
      <c r="AS27" s="12">
        <f t="shared" si="16"/>
        <v>74.24301079331899</v>
      </c>
      <c r="AT27" s="12">
        <f t="shared" si="27"/>
        <v>46.522759851094</v>
      </c>
      <c r="AU27" s="12">
        <f t="shared" si="28"/>
        <v>0</v>
      </c>
      <c r="AV27" s="12">
        <f t="shared" si="28"/>
        <v>0</v>
      </c>
      <c r="AW27" s="12">
        <f t="shared" si="17"/>
        <v>63.69520024278976</v>
      </c>
      <c r="AX27" s="12">
        <f t="shared" si="18"/>
        <v>10.54781055052923</v>
      </c>
      <c r="AY27" s="12">
        <f t="shared" si="19"/>
        <v>4.353983596966762</v>
      </c>
      <c r="AZ27" s="12">
        <f t="shared" si="20"/>
        <v>9.519544177324898</v>
      </c>
      <c r="BA27" s="12">
        <f t="shared" si="21"/>
        <v>6.204937552587865</v>
      </c>
      <c r="BB27" s="12">
        <f t="shared" si="22"/>
        <v>3.3146066247370327</v>
      </c>
      <c r="BC27" s="12">
        <f t="shared" si="23"/>
        <v>10.083638704553094</v>
      </c>
      <c r="BD27" s="12">
        <f t="shared" si="24"/>
        <v>1.7998227278362582</v>
      </c>
      <c r="BE27" s="12">
        <f t="shared" si="25"/>
        <v>100</v>
      </c>
    </row>
    <row r="28" spans="1:57" ht="12">
      <c r="A28" s="9">
        <v>2009</v>
      </c>
      <c r="B28" s="10">
        <v>1873734941</v>
      </c>
      <c r="C28" s="10">
        <v>1292251776</v>
      </c>
      <c r="D28" s="10"/>
      <c r="E28" s="10"/>
      <c r="F28" s="10">
        <v>1737532595</v>
      </c>
      <c r="G28" s="11">
        <f t="shared" si="0"/>
        <v>136202346</v>
      </c>
      <c r="H28" s="10">
        <v>99511543</v>
      </c>
      <c r="I28" s="10">
        <v>134463450</v>
      </c>
      <c r="J28" s="10">
        <v>47176943</v>
      </c>
      <c r="K28" s="11">
        <f t="shared" si="1"/>
        <v>87286507</v>
      </c>
      <c r="L28" s="10">
        <v>515619717</v>
      </c>
      <c r="M28" s="10">
        <v>10560260</v>
      </c>
      <c r="N28" s="11">
        <f t="shared" si="2"/>
        <v>2633889911</v>
      </c>
      <c r="O28" s="11"/>
      <c r="P28" s="10">
        <v>4783625290</v>
      </c>
      <c r="Q28" s="10">
        <v>3095915632</v>
      </c>
      <c r="R28" s="10"/>
      <c r="S28" s="10"/>
      <c r="T28" s="10">
        <v>4204825865</v>
      </c>
      <c r="U28" s="11">
        <f t="shared" si="3"/>
        <v>578799425</v>
      </c>
      <c r="V28" s="10">
        <v>312564631</v>
      </c>
      <c r="W28" s="10">
        <v>550500055</v>
      </c>
      <c r="X28" s="10">
        <v>374649329</v>
      </c>
      <c r="Y28" s="11">
        <f t="shared" si="4"/>
        <v>175850726</v>
      </c>
      <c r="Z28" s="10">
        <v>694890220</v>
      </c>
      <c r="AA28" s="10">
        <v>104223102</v>
      </c>
      <c r="AB28" s="11">
        <f t="shared" si="5"/>
        <v>6445803298</v>
      </c>
      <c r="AC28" s="5"/>
      <c r="AD28" s="9">
        <v>2009</v>
      </c>
      <c r="AE28" s="12">
        <f t="shared" si="6"/>
        <v>71.13945549412145</v>
      </c>
      <c r="AF28" s="12">
        <f t="shared" si="26"/>
        <v>49.06248247518345</v>
      </c>
      <c r="AG28" s="12">
        <f t="shared" si="26"/>
        <v>0</v>
      </c>
      <c r="AH28" s="12">
        <f t="shared" si="26"/>
        <v>0</v>
      </c>
      <c r="AI28" s="12">
        <f t="shared" si="7"/>
        <v>65.968307473425</v>
      </c>
      <c r="AJ28" s="12">
        <f t="shared" si="8"/>
        <v>5.17114802069645</v>
      </c>
      <c r="AK28" s="12">
        <f t="shared" si="9"/>
        <v>3.7781208160753685</v>
      </c>
      <c r="AL28" s="12">
        <f t="shared" si="10"/>
        <v>5.1051279492903605</v>
      </c>
      <c r="AM28" s="12">
        <f t="shared" si="11"/>
        <v>1.7911509058512052</v>
      </c>
      <c r="AN28" s="12">
        <f t="shared" si="12"/>
        <v>3.3139770434391553</v>
      </c>
      <c r="AO28" s="12">
        <f t="shared" si="13"/>
        <v>19.57635795052028</v>
      </c>
      <c r="AP28" s="12">
        <f t="shared" si="14"/>
        <v>0.4009377899925446</v>
      </c>
      <c r="AQ28" s="12">
        <f t="shared" si="15"/>
        <v>100</v>
      </c>
      <c r="AR28" s="12"/>
      <c r="AS28" s="12">
        <f t="shared" si="16"/>
        <v>74.21301998905645</v>
      </c>
      <c r="AT28" s="12">
        <f t="shared" si="27"/>
        <v>48.02994272196607</v>
      </c>
      <c r="AU28" s="12">
        <f t="shared" si="28"/>
        <v>0</v>
      </c>
      <c r="AV28" s="12">
        <f t="shared" si="28"/>
        <v>0</v>
      </c>
      <c r="AW28" s="12">
        <f t="shared" si="17"/>
        <v>65.23354298299284</v>
      </c>
      <c r="AX28" s="12">
        <f t="shared" si="18"/>
        <v>8.979477006063613</v>
      </c>
      <c r="AY28" s="12">
        <f t="shared" si="19"/>
        <v>4.849118357319131</v>
      </c>
      <c r="AZ28" s="12">
        <f t="shared" si="20"/>
        <v>8.540441424435164</v>
      </c>
      <c r="BA28" s="12">
        <f t="shared" si="21"/>
        <v>5.8122985092679755</v>
      </c>
      <c r="BB28" s="12">
        <f t="shared" si="22"/>
        <v>2.7281429151671888</v>
      </c>
      <c r="BC28" s="12">
        <f t="shared" si="23"/>
        <v>10.780506135140831</v>
      </c>
      <c r="BD28" s="12">
        <f t="shared" si="24"/>
        <v>1.616914094048422</v>
      </c>
      <c r="BE28" s="12">
        <f t="shared" si="25"/>
        <v>100</v>
      </c>
    </row>
    <row r="29" spans="1:57" ht="12">
      <c r="A29" s="9">
        <v>2010</v>
      </c>
      <c r="B29" s="10">
        <v>2318494090</v>
      </c>
      <c r="C29" s="10">
        <v>1558300013</v>
      </c>
      <c r="D29" s="10"/>
      <c r="E29" s="10"/>
      <c r="F29" s="10">
        <v>2128612825</v>
      </c>
      <c r="G29" s="11">
        <f t="shared" si="0"/>
        <v>189881265</v>
      </c>
      <c r="H29" s="10">
        <v>98085648</v>
      </c>
      <c r="I29" s="10">
        <v>132847975</v>
      </c>
      <c r="J29" s="10">
        <v>47885899</v>
      </c>
      <c r="K29" s="11">
        <f t="shared" si="1"/>
        <v>84962076</v>
      </c>
      <c r="L29" s="10">
        <v>737507895</v>
      </c>
      <c r="M29" s="10">
        <v>5502679</v>
      </c>
      <c r="N29" s="11">
        <f t="shared" si="2"/>
        <v>3292438287</v>
      </c>
      <c r="O29" s="11"/>
      <c r="P29" s="10">
        <v>5360253199</v>
      </c>
      <c r="Q29" s="10">
        <v>3516126092</v>
      </c>
      <c r="R29" s="10"/>
      <c r="S29" s="10"/>
      <c r="T29" s="10">
        <v>4741777861</v>
      </c>
      <c r="U29" s="11">
        <f t="shared" si="3"/>
        <v>618475338</v>
      </c>
      <c r="V29" s="10">
        <v>329808804</v>
      </c>
      <c r="W29" s="10">
        <v>693772654</v>
      </c>
      <c r="X29" s="10">
        <v>424494219</v>
      </c>
      <c r="Y29" s="11">
        <f t="shared" si="4"/>
        <v>269278435</v>
      </c>
      <c r="Z29" s="10">
        <v>840913433</v>
      </c>
      <c r="AA29" s="10">
        <v>105859390</v>
      </c>
      <c r="AB29" s="11">
        <f t="shared" si="5"/>
        <v>7330607480</v>
      </c>
      <c r="AC29" s="5"/>
      <c r="AD29" s="9">
        <v>2010</v>
      </c>
      <c r="AE29" s="12">
        <f t="shared" si="6"/>
        <v>70.41875618912701</v>
      </c>
      <c r="AF29" s="12">
        <f t="shared" si="26"/>
        <v>47.32966504346813</v>
      </c>
      <c r="AG29" s="12">
        <f t="shared" si="26"/>
        <v>0</v>
      </c>
      <c r="AH29" s="12">
        <f t="shared" si="26"/>
        <v>0</v>
      </c>
      <c r="AI29" s="12">
        <f t="shared" si="7"/>
        <v>64.65156335366112</v>
      </c>
      <c r="AJ29" s="12">
        <f t="shared" si="8"/>
        <v>5.7671928354658935</v>
      </c>
      <c r="AK29" s="12">
        <f t="shared" si="9"/>
        <v>2.9791188004126137</v>
      </c>
      <c r="AL29" s="12">
        <f t="shared" si="10"/>
        <v>4.034941991913485</v>
      </c>
      <c r="AM29" s="12">
        <f t="shared" si="11"/>
        <v>1.4544205487183972</v>
      </c>
      <c r="AN29" s="12">
        <f t="shared" si="12"/>
        <v>2.580521443195087</v>
      </c>
      <c r="AO29" s="12">
        <f t="shared" si="13"/>
        <v>22.40005220179849</v>
      </c>
      <c r="AP29" s="12">
        <f t="shared" si="14"/>
        <v>0.16713081674839605</v>
      </c>
      <c r="AQ29" s="12">
        <f t="shared" si="15"/>
        <v>100</v>
      </c>
      <c r="AR29" s="12"/>
      <c r="AS29" s="12">
        <f t="shared" si="16"/>
        <v>73.12154161335617</v>
      </c>
      <c r="AT29" s="12">
        <f t="shared" si="27"/>
        <v>47.965002922240764</v>
      </c>
      <c r="AU29" s="12">
        <f t="shared" si="28"/>
        <v>0</v>
      </c>
      <c r="AV29" s="12">
        <f t="shared" si="28"/>
        <v>0</v>
      </c>
      <c r="AW29" s="12">
        <f t="shared" si="17"/>
        <v>64.68465095064673</v>
      </c>
      <c r="AX29" s="12">
        <f t="shared" si="18"/>
        <v>8.436890662709443</v>
      </c>
      <c r="AY29" s="12">
        <f t="shared" si="19"/>
        <v>4.49906511704266</v>
      </c>
      <c r="AZ29" s="12">
        <f t="shared" si="20"/>
        <v>9.46405404862845</v>
      </c>
      <c r="BA29" s="12">
        <f t="shared" si="21"/>
        <v>5.790709980832312</v>
      </c>
      <c r="BB29" s="12">
        <f t="shared" si="22"/>
        <v>3.6733440677961386</v>
      </c>
      <c r="BC29" s="12">
        <f t="shared" si="23"/>
        <v>11.471265311834703</v>
      </c>
      <c r="BD29" s="12">
        <f t="shared" si="24"/>
        <v>1.4440739091380186</v>
      </c>
      <c r="BE29" s="12">
        <f t="shared" si="25"/>
        <v>100</v>
      </c>
    </row>
    <row r="30" spans="1:57" ht="12">
      <c r="A30" s="9">
        <v>2011</v>
      </c>
      <c r="B30" s="10">
        <v>2576864491</v>
      </c>
      <c r="C30" s="10">
        <v>1705309896</v>
      </c>
      <c r="D30" s="10"/>
      <c r="E30" s="10"/>
      <c r="F30" s="10">
        <v>2320773000</v>
      </c>
      <c r="G30" s="11">
        <f t="shared" si="0"/>
        <v>256091491</v>
      </c>
      <c r="H30" s="10">
        <v>107417572</v>
      </c>
      <c r="I30" s="10">
        <v>124584800</v>
      </c>
      <c r="J30" s="10">
        <v>43727702</v>
      </c>
      <c r="K30" s="11">
        <f t="shared" si="1"/>
        <v>80857098</v>
      </c>
      <c r="L30" s="10">
        <v>814448526</v>
      </c>
      <c r="M30" s="10">
        <v>11660203</v>
      </c>
      <c r="N30" s="11">
        <f t="shared" si="2"/>
        <v>3634975592</v>
      </c>
      <c r="O30" s="11"/>
      <c r="P30" s="10">
        <v>6090963952</v>
      </c>
      <c r="Q30" s="10">
        <v>3930540559</v>
      </c>
      <c r="R30" s="10"/>
      <c r="S30" s="10"/>
      <c r="T30" s="10">
        <v>5363694286</v>
      </c>
      <c r="U30" s="11">
        <f t="shared" si="3"/>
        <v>727269666</v>
      </c>
      <c r="V30" s="10">
        <v>306780426</v>
      </c>
      <c r="W30" s="10">
        <v>850903434</v>
      </c>
      <c r="X30" s="10">
        <v>511178287</v>
      </c>
      <c r="Y30" s="11">
        <f t="shared" si="4"/>
        <v>339725147</v>
      </c>
      <c r="Z30" s="10">
        <v>977206392</v>
      </c>
      <c r="AA30" s="10">
        <v>115723909</v>
      </c>
      <c r="AB30" s="11">
        <f t="shared" si="5"/>
        <v>8341578113</v>
      </c>
      <c r="AC30" s="5"/>
      <c r="AD30" s="9">
        <v>2011</v>
      </c>
      <c r="AE30" s="12">
        <f t="shared" si="6"/>
        <v>70.89083339847636</v>
      </c>
      <c r="AF30" s="12">
        <f t="shared" si="26"/>
        <v>46.913929759339084</v>
      </c>
      <c r="AG30" s="12">
        <f t="shared" si="26"/>
        <v>0</v>
      </c>
      <c r="AH30" s="12">
        <f t="shared" si="26"/>
        <v>0</v>
      </c>
      <c r="AI30" s="12">
        <f t="shared" si="7"/>
        <v>63.8456281551835</v>
      </c>
      <c r="AJ30" s="12">
        <f aca="true" t="shared" si="29" ref="AJ30:AQ36">G30*100/$N30</f>
        <v>7.045205243292869</v>
      </c>
      <c r="AK30" s="12">
        <f t="shared" si="29"/>
        <v>2.955111232009615</v>
      </c>
      <c r="AL30" s="12">
        <f t="shared" si="29"/>
        <v>3.4273902766827713</v>
      </c>
      <c r="AM30" s="12">
        <f t="shared" si="29"/>
        <v>1.2029709937045432</v>
      </c>
      <c r="AN30" s="12">
        <f t="shared" si="29"/>
        <v>2.224419282978228</v>
      </c>
      <c r="AO30" s="12">
        <f t="shared" si="29"/>
        <v>22.405887065444702</v>
      </c>
      <c r="AP30" s="12">
        <f t="shared" si="29"/>
        <v>0.3207780273865454</v>
      </c>
      <c r="AQ30" s="12">
        <f t="shared" si="29"/>
        <v>100</v>
      </c>
      <c r="AR30" s="12"/>
      <c r="AS30" s="12">
        <f t="shared" si="16"/>
        <v>73.01932403543027</v>
      </c>
      <c r="AT30" s="12">
        <f t="shared" si="27"/>
        <v>47.119867556888515</v>
      </c>
      <c r="AU30" s="12">
        <f t="shared" si="28"/>
        <v>0</v>
      </c>
      <c r="AV30" s="12">
        <f t="shared" si="28"/>
        <v>0</v>
      </c>
      <c r="AW30" s="12">
        <f t="shared" si="17"/>
        <v>64.30071400567367</v>
      </c>
      <c r="AX30" s="12">
        <f aca="true" t="shared" si="30" ref="AX30:BE35">U30*100/$AB30</f>
        <v>8.718610029756608</v>
      </c>
      <c r="AY30" s="12">
        <f t="shared" si="30"/>
        <v>3.6777264666729614</v>
      </c>
      <c r="AZ30" s="12">
        <f t="shared" si="30"/>
        <v>10.200748856788893</v>
      </c>
      <c r="BA30" s="12">
        <f t="shared" si="30"/>
        <v>6.128076487149956</v>
      </c>
      <c r="BB30" s="12">
        <f t="shared" si="30"/>
        <v>4.072672369638937</v>
      </c>
      <c r="BC30" s="12">
        <f t="shared" si="30"/>
        <v>11.714886305231198</v>
      </c>
      <c r="BD30" s="12">
        <f t="shared" si="30"/>
        <v>1.3873143358766746</v>
      </c>
      <c r="BE30" s="12">
        <f t="shared" si="30"/>
        <v>100</v>
      </c>
    </row>
    <row r="31" spans="1:57" ht="12">
      <c r="A31" s="9">
        <v>2012</v>
      </c>
      <c r="B31" s="10">
        <v>2406473745</v>
      </c>
      <c r="C31" s="10">
        <v>1631794683</v>
      </c>
      <c r="D31" s="10">
        <v>1633100179</v>
      </c>
      <c r="E31" s="10">
        <v>1636031887</v>
      </c>
      <c r="F31" s="10">
        <v>2226180367</v>
      </c>
      <c r="G31" s="11">
        <f t="shared" si="0"/>
        <v>180293378</v>
      </c>
      <c r="H31" s="10">
        <v>114931194</v>
      </c>
      <c r="I31" s="10">
        <v>120791534</v>
      </c>
      <c r="J31" s="10">
        <v>41742259</v>
      </c>
      <c r="K31" s="11">
        <f aca="true" t="shared" si="31" ref="K31:K36">I31-J31</f>
        <v>79049275</v>
      </c>
      <c r="L31" s="10">
        <v>612303533</v>
      </c>
      <c r="M31" s="10">
        <v>9754990</v>
      </c>
      <c r="N31" s="11">
        <f t="shared" si="2"/>
        <v>3264254996</v>
      </c>
      <c r="O31" s="11"/>
      <c r="P31" s="10">
        <v>6032229078</v>
      </c>
      <c r="Q31" s="10">
        <v>3803237246</v>
      </c>
      <c r="R31" s="10">
        <v>3819218448</v>
      </c>
      <c r="S31" s="10">
        <v>3842684656</v>
      </c>
      <c r="T31" s="10">
        <v>5253578536</v>
      </c>
      <c r="U31" s="11">
        <f t="shared" si="3"/>
        <v>778650542</v>
      </c>
      <c r="V31" s="10">
        <v>381743899</v>
      </c>
      <c r="W31" s="10">
        <v>915568417</v>
      </c>
      <c r="X31" s="10">
        <v>573072398</v>
      </c>
      <c r="Y31" s="11">
        <f aca="true" t="shared" si="32" ref="Y31:Y36">W31-X31</f>
        <v>342496019</v>
      </c>
      <c r="Z31" s="10">
        <v>987674223</v>
      </c>
      <c r="AA31" s="10">
        <v>133407040</v>
      </c>
      <c r="AB31" s="11">
        <f t="shared" si="5"/>
        <v>8450622657</v>
      </c>
      <c r="AC31" s="5"/>
      <c r="AD31" s="9">
        <v>2012</v>
      </c>
      <c r="AE31" s="12">
        <f t="shared" si="6"/>
        <v>73.72199010031017</v>
      </c>
      <c r="AF31" s="12">
        <f t="shared" si="26"/>
        <v>49.989804258539614</v>
      </c>
      <c r="AG31" s="12">
        <f t="shared" si="26"/>
        <v>50.02979794780714</v>
      </c>
      <c r="AH31" s="12">
        <f t="shared" si="26"/>
        <v>50.1196104166122</v>
      </c>
      <c r="AI31" s="12">
        <f t="shared" si="7"/>
        <v>68.19872741951683</v>
      </c>
      <c r="AJ31" s="12">
        <f t="shared" si="29"/>
        <v>5.523262680793336</v>
      </c>
      <c r="AK31" s="12">
        <f t="shared" si="29"/>
        <v>3.520901220671671</v>
      </c>
      <c r="AL31" s="12">
        <f t="shared" si="29"/>
        <v>3.70043192544753</v>
      </c>
      <c r="AM31" s="12">
        <f t="shared" si="29"/>
        <v>1.278768326958241</v>
      </c>
      <c r="AN31" s="12">
        <f t="shared" si="29"/>
        <v>2.421663598489289</v>
      </c>
      <c r="AO31" s="12">
        <f t="shared" si="29"/>
        <v>18.757833985099612</v>
      </c>
      <c r="AP31" s="12">
        <f t="shared" si="29"/>
        <v>0.29884276847102054</v>
      </c>
      <c r="AQ31" s="12">
        <f t="shared" si="29"/>
        <v>100</v>
      </c>
      <c r="AR31" s="12"/>
      <c r="AS31" s="12">
        <f t="shared" si="16"/>
        <v>71.38206642090752</v>
      </c>
      <c r="AT31" s="12">
        <f t="shared" si="27"/>
        <v>45.00540848134571</v>
      </c>
      <c r="AU31" s="12">
        <f t="shared" si="28"/>
        <v>45.194521197043194</v>
      </c>
      <c r="AV31" s="12">
        <f t="shared" si="28"/>
        <v>45.47220733867398</v>
      </c>
      <c r="AW31" s="12">
        <f t="shared" si="17"/>
        <v>62.16794607020163</v>
      </c>
      <c r="AX31" s="12">
        <f t="shared" si="30"/>
        <v>9.214120350705892</v>
      </c>
      <c r="AY31" s="12">
        <f t="shared" si="30"/>
        <v>4.517346407412781</v>
      </c>
      <c r="AZ31" s="12">
        <f t="shared" si="30"/>
        <v>10.834330843557389</v>
      </c>
      <c r="BA31" s="12">
        <f t="shared" si="30"/>
        <v>6.781422165682672</v>
      </c>
      <c r="BB31" s="12">
        <f t="shared" si="30"/>
        <v>4.052908677874718</v>
      </c>
      <c r="BC31" s="12">
        <f t="shared" si="30"/>
        <v>11.687591117109799</v>
      </c>
      <c r="BD31" s="12">
        <f t="shared" si="30"/>
        <v>1.5786652110125097</v>
      </c>
      <c r="BE31" s="12">
        <f t="shared" si="30"/>
        <v>100</v>
      </c>
    </row>
    <row r="32" spans="1:57" ht="12">
      <c r="A32" s="9">
        <v>2013</v>
      </c>
      <c r="B32" s="10">
        <v>2419269459</v>
      </c>
      <c r="C32" s="10">
        <v>1598176133</v>
      </c>
      <c r="D32" s="10">
        <v>1600100340</v>
      </c>
      <c r="E32" s="10">
        <v>1603729710</v>
      </c>
      <c r="F32" s="10">
        <v>2241530937</v>
      </c>
      <c r="G32" s="11">
        <f t="shared" si="0"/>
        <v>177738522</v>
      </c>
      <c r="H32" s="10">
        <v>105198673</v>
      </c>
      <c r="I32" s="10">
        <v>117090402</v>
      </c>
      <c r="J32" s="10">
        <v>51021113</v>
      </c>
      <c r="K32" s="11">
        <f t="shared" si="31"/>
        <v>66069289</v>
      </c>
      <c r="L32" s="10">
        <v>640633357</v>
      </c>
      <c r="M32" s="10">
        <v>6707359</v>
      </c>
      <c r="N32" s="11">
        <f t="shared" si="2"/>
        <v>3288899250</v>
      </c>
      <c r="O32" s="11"/>
      <c r="P32" s="10">
        <v>6104872588</v>
      </c>
      <c r="Q32" s="10">
        <v>3806863214</v>
      </c>
      <c r="R32" s="10">
        <v>3824388068</v>
      </c>
      <c r="S32" s="10">
        <v>3847886488</v>
      </c>
      <c r="T32" s="10">
        <v>5276584041</v>
      </c>
      <c r="U32" s="11">
        <f t="shared" si="3"/>
        <v>828288547</v>
      </c>
      <c r="V32" s="10">
        <v>394605394</v>
      </c>
      <c r="W32" s="10">
        <v>977605240</v>
      </c>
      <c r="X32" s="10">
        <v>642758350</v>
      </c>
      <c r="Y32" s="11">
        <f t="shared" si="32"/>
        <v>334846890</v>
      </c>
      <c r="Z32" s="10">
        <v>996187422</v>
      </c>
      <c r="AA32" s="10">
        <v>144124410</v>
      </c>
      <c r="AB32" s="11">
        <f t="shared" si="5"/>
        <v>8617395054</v>
      </c>
      <c r="AC32" s="5"/>
      <c r="AD32" s="9">
        <v>2013</v>
      </c>
      <c r="AE32" s="12">
        <f t="shared" si="6"/>
        <v>73.55863695125352</v>
      </c>
      <c r="AF32" s="12">
        <f t="shared" si="26"/>
        <v>48.593040148615074</v>
      </c>
      <c r="AG32" s="12">
        <f t="shared" si="26"/>
        <v>48.65154625821998</v>
      </c>
      <c r="AH32" s="12">
        <f t="shared" si="26"/>
        <v>48.761898376789745</v>
      </c>
      <c r="AI32" s="12">
        <f t="shared" si="7"/>
        <v>68.15444215872529</v>
      </c>
      <c r="AJ32" s="12">
        <f t="shared" si="29"/>
        <v>5.404194792528229</v>
      </c>
      <c r="AK32" s="12">
        <f t="shared" si="29"/>
        <v>3.1985982240106625</v>
      </c>
      <c r="AL32" s="12">
        <f t="shared" si="29"/>
        <v>3.5601699261538644</v>
      </c>
      <c r="AM32" s="12">
        <f t="shared" si="29"/>
        <v>1.5513127378407836</v>
      </c>
      <c r="AN32" s="12">
        <f t="shared" si="29"/>
        <v>2.0088571883130806</v>
      </c>
      <c r="AO32" s="12">
        <f t="shared" si="29"/>
        <v>19.478655571465133</v>
      </c>
      <c r="AP32" s="12">
        <f t="shared" si="29"/>
        <v>0.20393932711681576</v>
      </c>
      <c r="AQ32" s="12">
        <f t="shared" si="29"/>
        <v>100</v>
      </c>
      <c r="AR32" s="12"/>
      <c r="AS32" s="12">
        <f t="shared" si="16"/>
        <v>70.84359658277772</v>
      </c>
      <c r="AT32" s="12">
        <f t="shared" si="27"/>
        <v>44.17649637906458</v>
      </c>
      <c r="AU32" s="12">
        <f t="shared" si="28"/>
        <v>44.379862406619104</v>
      </c>
      <c r="AV32" s="12">
        <f t="shared" si="28"/>
        <v>44.65254829200268</v>
      </c>
      <c r="AW32" s="12">
        <f t="shared" si="17"/>
        <v>61.23177605221579</v>
      </c>
      <c r="AX32" s="12">
        <f t="shared" si="30"/>
        <v>9.611820530561927</v>
      </c>
      <c r="AY32" s="12">
        <f t="shared" si="30"/>
        <v>4.579172609904116</v>
      </c>
      <c r="AZ32" s="12">
        <f t="shared" si="30"/>
        <v>11.344556375493285</v>
      </c>
      <c r="BA32" s="12">
        <f t="shared" si="30"/>
        <v>7.458847435590713</v>
      </c>
      <c r="BB32" s="12">
        <f t="shared" si="30"/>
        <v>3.885708939902571</v>
      </c>
      <c r="BC32" s="12">
        <f t="shared" si="30"/>
        <v>11.56019209700259</v>
      </c>
      <c r="BD32" s="12">
        <f t="shared" si="30"/>
        <v>1.672482334822293</v>
      </c>
      <c r="BE32" s="12">
        <f t="shared" si="30"/>
        <v>100</v>
      </c>
    </row>
    <row r="33" spans="1:57" ht="12">
      <c r="A33" s="9">
        <v>2014</v>
      </c>
      <c r="B33" s="10">
        <v>2654610928</v>
      </c>
      <c r="C33" s="10">
        <v>1757178142</v>
      </c>
      <c r="D33" s="10">
        <v>1758845571</v>
      </c>
      <c r="E33" s="10">
        <v>1762681818</v>
      </c>
      <c r="F33" s="10">
        <v>2460574811</v>
      </c>
      <c r="G33" s="11">
        <f t="shared" si="0"/>
        <v>194036117</v>
      </c>
      <c r="H33" s="10">
        <v>109240120</v>
      </c>
      <c r="I33" s="10">
        <v>95205899</v>
      </c>
      <c r="J33" s="10">
        <v>44754313</v>
      </c>
      <c r="K33" s="11">
        <f t="shared" si="31"/>
        <v>50451586</v>
      </c>
      <c r="L33" s="10">
        <v>718621959</v>
      </c>
      <c r="M33" s="10">
        <v>7379328</v>
      </c>
      <c r="N33" s="11">
        <f>B33+H33+I33+L33+M33</f>
        <v>3585058234</v>
      </c>
      <c r="O33" s="11"/>
      <c r="P33" s="10">
        <v>6447568547</v>
      </c>
      <c r="Q33" s="10">
        <v>4057268238</v>
      </c>
      <c r="R33" s="10">
        <v>4075769420</v>
      </c>
      <c r="S33" s="10">
        <v>4098864110</v>
      </c>
      <c r="T33" s="10">
        <v>5654819861</v>
      </c>
      <c r="U33" s="11">
        <f t="shared" si="3"/>
        <v>792748686</v>
      </c>
      <c r="V33" s="10">
        <v>354689650</v>
      </c>
      <c r="W33" s="10">
        <v>996168922</v>
      </c>
      <c r="X33" s="10">
        <v>711638208</v>
      </c>
      <c r="Y33" s="11">
        <f t="shared" si="32"/>
        <v>284530714</v>
      </c>
      <c r="Z33" s="10">
        <v>1056394777</v>
      </c>
      <c r="AA33" s="10">
        <v>133209464</v>
      </c>
      <c r="AB33" s="11">
        <f>P33+V33+W33+Z33+AA33</f>
        <v>8988031360</v>
      </c>
      <c r="AC33" s="5"/>
      <c r="AD33" s="9">
        <v>2014</v>
      </c>
      <c r="AE33" s="12">
        <f t="shared" si="6"/>
        <v>74.04652183398815</v>
      </c>
      <c r="AF33" s="12">
        <f t="shared" si="26"/>
        <v>49.013935822164946</v>
      </c>
      <c r="AG33" s="12">
        <f t="shared" si="26"/>
        <v>49.06044633583489</v>
      </c>
      <c r="AH33" s="12">
        <f t="shared" si="26"/>
        <v>49.16745288216147</v>
      </c>
      <c r="AI33" s="12">
        <f t="shared" si="7"/>
        <v>68.63416576234059</v>
      </c>
      <c r="AJ33" s="12">
        <f t="shared" si="29"/>
        <v>5.412356071647566</v>
      </c>
      <c r="AK33" s="12">
        <f t="shared" si="29"/>
        <v>3.047094715616829</v>
      </c>
      <c r="AL33" s="12">
        <f t="shared" si="29"/>
        <v>2.655630474760093</v>
      </c>
      <c r="AM33" s="12">
        <f t="shared" si="29"/>
        <v>1.2483566536118922</v>
      </c>
      <c r="AN33" s="12">
        <f t="shared" si="29"/>
        <v>1.4072738211482005</v>
      </c>
      <c r="AO33" s="12">
        <f t="shared" si="29"/>
        <v>20.044917323370875</v>
      </c>
      <c r="AP33" s="12">
        <f t="shared" si="29"/>
        <v>0.2058356522640519</v>
      </c>
      <c r="AQ33" s="12">
        <f t="shared" si="29"/>
        <v>100</v>
      </c>
      <c r="AR33" s="12"/>
      <c r="AS33" s="12">
        <f t="shared" si="16"/>
        <v>71.73504729516209</v>
      </c>
      <c r="AT33" s="12">
        <f t="shared" si="27"/>
        <v>45.14078862759998</v>
      </c>
      <c r="AU33" s="12">
        <f t="shared" si="28"/>
        <v>45.34663105581332</v>
      </c>
      <c r="AV33" s="12">
        <f t="shared" si="28"/>
        <v>45.60358042631484</v>
      </c>
      <c r="AW33" s="12">
        <f t="shared" si="17"/>
        <v>62.91499923071029</v>
      </c>
      <c r="AX33" s="12">
        <f t="shared" si="30"/>
        <v>8.820048064451791</v>
      </c>
      <c r="AY33" s="12">
        <f t="shared" si="30"/>
        <v>3.946244019335509</v>
      </c>
      <c r="AZ33" s="12">
        <f t="shared" si="30"/>
        <v>11.083282668920283</v>
      </c>
      <c r="BA33" s="12">
        <f t="shared" si="30"/>
        <v>7.917620438743106</v>
      </c>
      <c r="BB33" s="12">
        <f t="shared" si="30"/>
        <v>3.1656622301771766</v>
      </c>
      <c r="BC33" s="12">
        <f t="shared" si="30"/>
        <v>11.753349923781307</v>
      </c>
      <c r="BD33" s="12">
        <f t="shared" si="30"/>
        <v>1.4820760928008154</v>
      </c>
      <c r="BE33" s="12">
        <f t="shared" si="30"/>
        <v>100</v>
      </c>
    </row>
    <row r="34" spans="1:57" ht="12">
      <c r="A34" s="9">
        <v>2015</v>
      </c>
      <c r="B34" s="10">
        <v>2597436321</v>
      </c>
      <c r="C34" s="10">
        <v>1693012847</v>
      </c>
      <c r="D34" s="10">
        <v>1695695346</v>
      </c>
      <c r="E34" s="10">
        <v>1698681358</v>
      </c>
      <c r="F34" s="10">
        <v>2354569090</v>
      </c>
      <c r="G34" s="11">
        <f t="shared" si="0"/>
        <v>242867231</v>
      </c>
      <c r="H34" s="10">
        <v>101051585</v>
      </c>
      <c r="I34" s="10">
        <v>98714776</v>
      </c>
      <c r="J34" s="10">
        <v>50235871</v>
      </c>
      <c r="K34" s="11">
        <f t="shared" si="31"/>
        <v>48478905</v>
      </c>
      <c r="L34" s="10">
        <v>845633374</v>
      </c>
      <c r="M34" s="10">
        <v>16706562</v>
      </c>
      <c r="N34" s="11">
        <f>B34+H34+I34+L34+M34</f>
        <v>3659542618</v>
      </c>
      <c r="O34" s="11"/>
      <c r="P34" s="10">
        <v>6560923681</v>
      </c>
      <c r="Q34" s="10">
        <v>4147770341</v>
      </c>
      <c r="R34" s="10">
        <v>4166071611</v>
      </c>
      <c r="S34" s="10">
        <v>4188374567</v>
      </c>
      <c r="T34" s="10">
        <v>5871634953</v>
      </c>
      <c r="U34" s="11">
        <f t="shared" si="3"/>
        <v>689288728</v>
      </c>
      <c r="V34" s="10">
        <v>334541934</v>
      </c>
      <c r="W34" s="10">
        <v>1140520014</v>
      </c>
      <c r="X34" s="10">
        <v>814317966</v>
      </c>
      <c r="Y34" s="11">
        <f t="shared" si="32"/>
        <v>326202048</v>
      </c>
      <c r="Z34" s="10">
        <v>1082959986</v>
      </c>
      <c r="AA34" s="10">
        <v>155217665</v>
      </c>
      <c r="AB34" s="11">
        <f>P34+V34+W34+Z34+AA34</f>
        <v>9274163280</v>
      </c>
      <c r="AC34" s="5"/>
      <c r="AD34" s="9">
        <v>2015</v>
      </c>
      <c r="AE34" s="12">
        <f t="shared" si="6"/>
        <v>70.97707533788858</v>
      </c>
      <c r="AF34" s="12">
        <f t="shared" si="26"/>
        <v>46.26296299085757</v>
      </c>
      <c r="AG34" s="12">
        <f t="shared" si="26"/>
        <v>46.336264473584</v>
      </c>
      <c r="AH34" s="12">
        <f t="shared" si="26"/>
        <v>46.41785969767876</v>
      </c>
      <c r="AI34" s="12">
        <f t="shared" si="7"/>
        <v>64.34052928960861</v>
      </c>
      <c r="AJ34" s="12">
        <f t="shared" si="29"/>
        <v>6.6365460482799605</v>
      </c>
      <c r="AK34" s="12">
        <f t="shared" si="29"/>
        <v>2.7613173434014096</v>
      </c>
      <c r="AL34" s="12">
        <f t="shared" si="29"/>
        <v>2.6974621231204363</v>
      </c>
      <c r="AM34" s="12">
        <f t="shared" si="29"/>
        <v>1.3727363292042962</v>
      </c>
      <c r="AN34" s="12">
        <f t="shared" si="29"/>
        <v>1.32472579391614</v>
      </c>
      <c r="AO34" s="12">
        <f t="shared" si="29"/>
        <v>23.107624702623426</v>
      </c>
      <c r="AP34" s="12">
        <f t="shared" si="29"/>
        <v>0.4565204929661513</v>
      </c>
      <c r="AQ34" s="12">
        <f t="shared" si="29"/>
        <v>100</v>
      </c>
      <c r="AR34" s="12"/>
      <c r="AS34" s="12">
        <f t="shared" si="16"/>
        <v>70.74410362332978</v>
      </c>
      <c r="AT34" s="12">
        <f t="shared" si="27"/>
        <v>44.72393051289906</v>
      </c>
      <c r="AU34" s="12">
        <f t="shared" si="28"/>
        <v>44.92126658999258</v>
      </c>
      <c r="AV34" s="12">
        <f t="shared" si="28"/>
        <v>45.1617514221725</v>
      </c>
      <c r="AW34" s="12">
        <f t="shared" si="17"/>
        <v>63.31174873384373</v>
      </c>
      <c r="AX34" s="12">
        <f t="shared" si="30"/>
        <v>7.432354889486052</v>
      </c>
      <c r="AY34" s="12">
        <f t="shared" si="30"/>
        <v>3.6072465396576456</v>
      </c>
      <c r="AZ34" s="12">
        <f t="shared" si="30"/>
        <v>12.297821157187993</v>
      </c>
      <c r="BA34" s="12">
        <f t="shared" si="30"/>
        <v>8.780500638328204</v>
      </c>
      <c r="BB34" s="12">
        <f t="shared" si="30"/>
        <v>3.5173205188597887</v>
      </c>
      <c r="BC34" s="12">
        <f t="shared" si="30"/>
        <v>11.67717187312665</v>
      </c>
      <c r="BD34" s="12">
        <f t="shared" si="30"/>
        <v>1.67365680669793</v>
      </c>
      <c r="BE34" s="12">
        <f t="shared" si="30"/>
        <v>100</v>
      </c>
    </row>
    <row r="35" spans="1:57" ht="12">
      <c r="A35" s="9">
        <v>2016</v>
      </c>
      <c r="B35" s="10"/>
      <c r="C35" s="10"/>
      <c r="D35" s="10"/>
      <c r="E35" s="10"/>
      <c r="F35" s="10"/>
      <c r="G35" s="11">
        <f>B35-F35</f>
        <v>0</v>
      </c>
      <c r="H35" s="10"/>
      <c r="I35" s="10"/>
      <c r="J35" s="10"/>
      <c r="K35" s="11">
        <f t="shared" si="31"/>
        <v>0</v>
      </c>
      <c r="L35" s="10"/>
      <c r="M35" s="10"/>
      <c r="N35" s="11">
        <f>B35+H35+I35+L35+M35</f>
        <v>0</v>
      </c>
      <c r="O35" s="11"/>
      <c r="P35" s="10"/>
      <c r="Q35" s="10"/>
      <c r="R35" s="10"/>
      <c r="S35" s="10"/>
      <c r="T35" s="10"/>
      <c r="U35" s="11">
        <f>P35-T35</f>
        <v>0</v>
      </c>
      <c r="V35" s="10"/>
      <c r="W35" s="10"/>
      <c r="X35" s="10"/>
      <c r="Y35" s="11">
        <f t="shared" si="32"/>
        <v>0</v>
      </c>
      <c r="Z35" s="10"/>
      <c r="AA35" s="10"/>
      <c r="AB35" s="11">
        <f>P35+V35+W35+Z35+AA35</f>
        <v>0</v>
      </c>
      <c r="AC35" s="5"/>
      <c r="AD35" s="9">
        <v>2016</v>
      </c>
      <c r="AE35" s="12" t="e">
        <f>B35*100/$N35</f>
        <v>#DIV/0!</v>
      </c>
      <c r="AF35" s="12" t="e">
        <f t="shared" si="26"/>
        <v>#DIV/0!</v>
      </c>
      <c r="AG35" s="12" t="e">
        <f t="shared" si="26"/>
        <v>#DIV/0!</v>
      </c>
      <c r="AH35" s="12" t="e">
        <f t="shared" si="26"/>
        <v>#DIV/0!</v>
      </c>
      <c r="AI35" s="12" t="e">
        <f t="shared" si="7"/>
        <v>#DIV/0!</v>
      </c>
      <c r="AJ35" s="12" t="e">
        <f t="shared" si="29"/>
        <v>#DIV/0!</v>
      </c>
      <c r="AK35" s="12" t="e">
        <f t="shared" si="29"/>
        <v>#DIV/0!</v>
      </c>
      <c r="AL35" s="12" t="e">
        <f t="shared" si="29"/>
        <v>#DIV/0!</v>
      </c>
      <c r="AM35" s="12" t="e">
        <f t="shared" si="29"/>
        <v>#DIV/0!</v>
      </c>
      <c r="AN35" s="12" t="e">
        <f t="shared" si="29"/>
        <v>#DIV/0!</v>
      </c>
      <c r="AO35" s="12" t="e">
        <f t="shared" si="29"/>
        <v>#DIV/0!</v>
      </c>
      <c r="AP35" s="12" t="e">
        <f t="shared" si="29"/>
        <v>#DIV/0!</v>
      </c>
      <c r="AQ35" s="12" t="e">
        <f t="shared" si="29"/>
        <v>#DIV/0!</v>
      </c>
      <c r="AR35" s="12"/>
      <c r="AS35" s="12" t="e">
        <f>P35*100/$AB35</f>
        <v>#DIV/0!</v>
      </c>
      <c r="AT35" s="12" t="e">
        <f t="shared" si="27"/>
        <v>#DIV/0!</v>
      </c>
      <c r="AU35" s="12" t="e">
        <f t="shared" si="28"/>
        <v>#DIV/0!</v>
      </c>
      <c r="AV35" s="12" t="e">
        <f t="shared" si="28"/>
        <v>#DIV/0!</v>
      </c>
      <c r="AW35" s="12" t="e">
        <f t="shared" si="17"/>
        <v>#DIV/0!</v>
      </c>
      <c r="AX35" s="12" t="e">
        <f t="shared" si="30"/>
        <v>#DIV/0!</v>
      </c>
      <c r="AY35" s="12" t="e">
        <f t="shared" si="30"/>
        <v>#DIV/0!</v>
      </c>
      <c r="AZ35" s="12" t="e">
        <f t="shared" si="30"/>
        <v>#DIV/0!</v>
      </c>
      <c r="BA35" s="12" t="e">
        <f t="shared" si="30"/>
        <v>#DIV/0!</v>
      </c>
      <c r="BB35" s="12" t="e">
        <f t="shared" si="30"/>
        <v>#DIV/0!</v>
      </c>
      <c r="BC35" s="12" t="e">
        <f t="shared" si="30"/>
        <v>#DIV/0!</v>
      </c>
      <c r="BD35" s="12" t="e">
        <f t="shared" si="30"/>
        <v>#DIV/0!</v>
      </c>
      <c r="BE35" s="12" t="e">
        <f t="shared" si="30"/>
        <v>#DIV/0!</v>
      </c>
    </row>
    <row r="36" spans="1:57" ht="12">
      <c r="A36" s="9">
        <v>2017</v>
      </c>
      <c r="B36" s="10"/>
      <c r="C36" s="10"/>
      <c r="D36" s="10"/>
      <c r="E36" s="10"/>
      <c r="F36" s="10"/>
      <c r="G36" s="11">
        <f>B36-F36</f>
        <v>0</v>
      </c>
      <c r="H36" s="10"/>
      <c r="I36" s="10"/>
      <c r="J36" s="10"/>
      <c r="K36" s="11">
        <f t="shared" si="31"/>
        <v>0</v>
      </c>
      <c r="L36" s="10"/>
      <c r="M36" s="10"/>
      <c r="N36" s="11">
        <f>B36+H36+I36+L36+M36</f>
        <v>0</v>
      </c>
      <c r="O36" s="11"/>
      <c r="P36" s="10"/>
      <c r="Q36" s="10"/>
      <c r="R36" s="10"/>
      <c r="S36" s="10"/>
      <c r="T36" s="10"/>
      <c r="U36" s="11">
        <f>P36-T36</f>
        <v>0</v>
      </c>
      <c r="V36" s="10"/>
      <c r="W36" s="10"/>
      <c r="X36" s="10"/>
      <c r="Y36" s="11">
        <f t="shared" si="32"/>
        <v>0</v>
      </c>
      <c r="Z36" s="10"/>
      <c r="AA36" s="10"/>
      <c r="AB36" s="11">
        <f>P36+V36+W36+Z36+AA36</f>
        <v>0</v>
      </c>
      <c r="AC36" s="5"/>
      <c r="AD36" s="9">
        <v>2017</v>
      </c>
      <c r="AE36" s="12" t="e">
        <f>B36*100/$N36</f>
        <v>#DIV/0!</v>
      </c>
      <c r="AF36" s="12" t="e">
        <f>C36*100/$N36</f>
        <v>#DIV/0!</v>
      </c>
      <c r="AG36" s="12" t="e">
        <f>D36*100/$N36</f>
        <v>#DIV/0!</v>
      </c>
      <c r="AH36" s="12" t="e">
        <f>E36*100/$N36</f>
        <v>#DIV/0!</v>
      </c>
      <c r="AI36" s="12" t="e">
        <f>F36*100/$N36</f>
        <v>#DIV/0!</v>
      </c>
      <c r="AJ36" s="12" t="e">
        <f t="shared" si="29"/>
        <v>#DIV/0!</v>
      </c>
      <c r="AK36" s="12" t="e">
        <f t="shared" si="29"/>
        <v>#DIV/0!</v>
      </c>
      <c r="AL36" s="12" t="e">
        <f t="shared" si="29"/>
        <v>#DIV/0!</v>
      </c>
      <c r="AM36" s="12" t="e">
        <f t="shared" si="29"/>
        <v>#DIV/0!</v>
      </c>
      <c r="AN36" s="12" t="e">
        <f t="shared" si="29"/>
        <v>#DIV/0!</v>
      </c>
      <c r="AO36" s="12" t="e">
        <f t="shared" si="29"/>
        <v>#DIV/0!</v>
      </c>
      <c r="AP36" s="12" t="e">
        <f t="shared" si="29"/>
        <v>#DIV/0!</v>
      </c>
      <c r="AQ36" s="12" t="e">
        <f t="shared" si="29"/>
        <v>#DIV/0!</v>
      </c>
      <c r="AR36" s="12"/>
      <c r="AS36" s="12" t="e">
        <f>P36*100/$AB36</f>
        <v>#DIV/0!</v>
      </c>
      <c r="AT36" s="12" t="e">
        <f t="shared" si="27"/>
        <v>#DIV/0!</v>
      </c>
      <c r="AU36" s="12" t="e">
        <f aca="true" t="shared" si="33" ref="AU36:BE36">R36*100/$AB36</f>
        <v>#DIV/0!</v>
      </c>
      <c r="AV36" s="12" t="e">
        <f t="shared" si="33"/>
        <v>#DIV/0!</v>
      </c>
      <c r="AW36" s="12" t="e">
        <f t="shared" si="33"/>
        <v>#DIV/0!</v>
      </c>
      <c r="AX36" s="12" t="e">
        <f t="shared" si="33"/>
        <v>#DIV/0!</v>
      </c>
      <c r="AY36" s="12" t="e">
        <f t="shared" si="33"/>
        <v>#DIV/0!</v>
      </c>
      <c r="AZ36" s="12" t="e">
        <f t="shared" si="33"/>
        <v>#DIV/0!</v>
      </c>
      <c r="BA36" s="12" t="e">
        <f t="shared" si="33"/>
        <v>#DIV/0!</v>
      </c>
      <c r="BB36" s="12" t="e">
        <f t="shared" si="33"/>
        <v>#DIV/0!</v>
      </c>
      <c r="BC36" s="12" t="e">
        <f t="shared" si="33"/>
        <v>#DIV/0!</v>
      </c>
      <c r="BD36" s="12" t="e">
        <f t="shared" si="33"/>
        <v>#DIV/0!</v>
      </c>
      <c r="BE36" s="12" t="e">
        <f t="shared" si="33"/>
        <v>#DIV/0!</v>
      </c>
    </row>
    <row r="37" spans="1:57" ht="12.75" thickBot="1">
      <c r="A37" s="13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5"/>
      <c r="AD37" s="13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</row>
    <row r="38" spans="1:29" ht="12">
      <c r="A38" s="1" t="s">
        <v>24</v>
      </c>
      <c r="AC38" s="5"/>
    </row>
    <row r="39" ht="12">
      <c r="A39" s="1" t="s">
        <v>25</v>
      </c>
    </row>
    <row r="40" spans="1:28" ht="12">
      <c r="A40" s="1" t="s">
        <v>26</v>
      </c>
      <c r="AB40" s="20"/>
    </row>
    <row r="41" spans="1:28" ht="12">
      <c r="A41" s="1" t="s">
        <v>27</v>
      </c>
      <c r="AB41" s="20"/>
    </row>
    <row r="42" spans="1:28" ht="12">
      <c r="A42" s="1" t="s">
        <v>28</v>
      </c>
      <c r="AB42" s="20"/>
    </row>
    <row r="43" spans="1:28" ht="12">
      <c r="A43" s="1" t="s">
        <v>29</v>
      </c>
      <c r="AB43" s="20"/>
    </row>
    <row r="44" spans="1:28" ht="12">
      <c r="A44" s="1" t="s">
        <v>30</v>
      </c>
      <c r="AB44" s="20"/>
    </row>
    <row r="45" spans="1:28" ht="12">
      <c r="A45" s="1" t="s">
        <v>31</v>
      </c>
      <c r="AB45" s="20"/>
    </row>
    <row r="46" spans="1:28" ht="12">
      <c r="A46" s="1" t="s">
        <v>32</v>
      </c>
      <c r="AB46" s="20"/>
    </row>
    <row r="47" spans="1:28" ht="12">
      <c r="A47" s="1" t="s">
        <v>33</v>
      </c>
      <c r="AB47" s="20"/>
    </row>
    <row r="48" spans="1:28" ht="12">
      <c r="A48" s="1" t="s">
        <v>34</v>
      </c>
      <c r="AB48" s="20"/>
    </row>
    <row r="49" spans="1:28" ht="12">
      <c r="A49" s="1" t="s">
        <v>35</v>
      </c>
      <c r="AB49" s="20"/>
    </row>
    <row r="50" spans="1:28" ht="12">
      <c r="A50" s="1" t="s">
        <v>36</v>
      </c>
      <c r="AB50" s="20"/>
    </row>
    <row r="51" spans="1:28" ht="12">
      <c r="A51" s="1" t="s">
        <v>37</v>
      </c>
      <c r="AB51" s="20"/>
    </row>
    <row r="52" spans="1:28" ht="12">
      <c r="A52" s="1" t="s">
        <v>38</v>
      </c>
      <c r="AB52" s="20"/>
    </row>
    <row r="53" spans="1:28" ht="12">
      <c r="A53" s="1" t="s">
        <v>39</v>
      </c>
      <c r="AB53" s="20"/>
    </row>
    <row r="54" spans="1:28" ht="12">
      <c r="A54" s="1" t="s">
        <v>40</v>
      </c>
      <c r="AB54" s="20"/>
    </row>
    <row r="55" spans="1:28" ht="12">
      <c r="A55" s="1" t="s">
        <v>41</v>
      </c>
      <c r="AB55" s="20"/>
    </row>
    <row r="56" spans="1:28" ht="12">
      <c r="A56" s="1" t="s">
        <v>42</v>
      </c>
      <c r="AB56" s="20"/>
    </row>
    <row r="57" spans="1:28" ht="12">
      <c r="A57" s="1" t="s">
        <v>69</v>
      </c>
      <c r="F57" s="11"/>
      <c r="G57" s="11"/>
      <c r="AB57" s="20"/>
    </row>
    <row r="58" spans="1:28" ht="12">
      <c r="A58" s="14" t="s">
        <v>81</v>
      </c>
      <c r="AB58" s="20"/>
    </row>
    <row r="59" ht="12">
      <c r="A59" s="14" t="s">
        <v>84</v>
      </c>
    </row>
    <row r="60" ht="12">
      <c r="A60" s="14" t="s">
        <v>87</v>
      </c>
    </row>
    <row r="61" ht="12">
      <c r="A61" s="14" t="s">
        <v>91</v>
      </c>
    </row>
    <row r="62" ht="12">
      <c r="AD62" s="9"/>
    </row>
    <row r="63" spans="1:72" ht="12">
      <c r="A63" s="15" t="s">
        <v>89</v>
      </c>
      <c r="BT63" s="1" t="s">
        <v>44</v>
      </c>
    </row>
    <row r="64" ht="12">
      <c r="BT64" s="1" t="s">
        <v>40</v>
      </c>
    </row>
    <row r="65" ht="12">
      <c r="BT65" s="1" t="s">
        <v>45</v>
      </c>
    </row>
    <row r="66" ht="12">
      <c r="BT66" s="1" t="s">
        <v>46</v>
      </c>
    </row>
    <row r="67" spans="72:74" ht="12">
      <c r="BT67" s="1" t="s">
        <v>47</v>
      </c>
      <c r="BV67" s="11">
        <v>86998550</v>
      </c>
    </row>
    <row r="68" spans="72:74" ht="12">
      <c r="BT68" s="1" t="s">
        <v>48</v>
      </c>
      <c r="BV68" s="11">
        <v>13497292</v>
      </c>
    </row>
    <row r="69" spans="72:74" ht="12">
      <c r="BT69" s="1" t="s">
        <v>49</v>
      </c>
      <c r="BV69" s="11">
        <v>60717345</v>
      </c>
    </row>
    <row r="70" spans="72:74" ht="12">
      <c r="BT70" s="1" t="s">
        <v>50</v>
      </c>
      <c r="BV70" s="11">
        <v>104341900</v>
      </c>
    </row>
    <row r="71" spans="72:74" ht="12">
      <c r="BT71" s="1" t="s">
        <v>51</v>
      </c>
      <c r="BV71" s="11">
        <v>44279007</v>
      </c>
    </row>
    <row r="72" spans="72:74" ht="12">
      <c r="BT72" s="1" t="s">
        <v>52</v>
      </c>
      <c r="BV72" s="11">
        <v>27333580</v>
      </c>
    </row>
    <row r="73" spans="72:74" ht="12">
      <c r="BT73" s="1" t="s">
        <v>53</v>
      </c>
      <c r="BV73" s="11">
        <v>23622006</v>
      </c>
    </row>
    <row r="74" spans="14:74" ht="12">
      <c r="N74" s="20"/>
      <c r="BT74" s="1" t="s">
        <v>54</v>
      </c>
      <c r="BV74" s="11">
        <v>54215928</v>
      </c>
    </row>
    <row r="75" ht="12">
      <c r="N75" s="20"/>
    </row>
    <row r="76" ht="12">
      <c r="N76" s="20"/>
    </row>
    <row r="77" ht="12">
      <c r="N77" s="20"/>
    </row>
    <row r="78" ht="12">
      <c r="N78" s="20"/>
    </row>
    <row r="79" ht="12">
      <c r="N79" s="20"/>
    </row>
    <row r="80" ht="12">
      <c r="N80" s="20"/>
    </row>
    <row r="81" ht="12">
      <c r="N81" s="20"/>
    </row>
    <row r="82" ht="12">
      <c r="N82" s="20"/>
    </row>
    <row r="83" ht="12">
      <c r="N83" s="20"/>
    </row>
    <row r="84" ht="12">
      <c r="N84" s="20"/>
    </row>
    <row r="85" ht="12">
      <c r="N85" s="20"/>
    </row>
    <row r="86" ht="12">
      <c r="N86" s="20"/>
    </row>
    <row r="87" ht="12">
      <c r="N87" s="20"/>
    </row>
    <row r="88" ht="12">
      <c r="N88" s="20"/>
    </row>
    <row r="89" ht="12">
      <c r="N89" s="20"/>
    </row>
    <row r="90" ht="12">
      <c r="N90" s="20"/>
    </row>
    <row r="91" ht="12">
      <c r="N91" s="20"/>
    </row>
    <row r="92" ht="12">
      <c r="N92" s="20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V74"/>
  <sheetViews>
    <sheetView zoomScalePageLayoutView="0" workbookViewId="0" topLeftCell="A1">
      <pane xSplit="1" ySplit="13" topLeftCell="B41" activePane="bottomRight" state="frozen"/>
      <selection pane="topLeft" activeCell="E32" sqref="E32"/>
      <selection pane="topRight" activeCell="E32" sqref="E32"/>
      <selection pane="bottomLeft" activeCell="E32" sqref="E32"/>
      <selection pane="bottomRight" activeCell="A61" sqref="A61"/>
    </sheetView>
  </sheetViews>
  <sheetFormatPr defaultColWidth="9.625" defaultRowHeight="12.75"/>
  <cols>
    <col min="1" max="1" width="7.625" style="2" customWidth="1"/>
    <col min="2" max="14" width="12.625" style="2" customWidth="1"/>
    <col min="15" max="15" width="0.6171875" style="2" customWidth="1"/>
    <col min="16" max="27" width="12.625" style="2" customWidth="1"/>
    <col min="28" max="28" width="14.625" style="2" customWidth="1"/>
    <col min="29" max="29" width="9.625" style="2" customWidth="1"/>
    <col min="30" max="30" width="6.625" style="2" customWidth="1"/>
    <col min="31" max="35" width="12.625" style="2" customWidth="1"/>
    <col min="36" max="36" width="10.625" style="2" customWidth="1"/>
    <col min="37" max="43" width="12.625" style="2" customWidth="1"/>
    <col min="44" max="44" width="0.6171875" style="2" customWidth="1"/>
    <col min="45" max="49" width="12.625" style="2" customWidth="1"/>
    <col min="50" max="50" width="9.625" style="2" customWidth="1"/>
    <col min="51" max="57" width="12.625" style="2" customWidth="1"/>
    <col min="58" max="16384" width="9.625" style="2" customWidth="1"/>
  </cols>
  <sheetData>
    <row r="1" spans="1:30" ht="12">
      <c r="A1" s="1" t="s">
        <v>0</v>
      </c>
      <c r="AD1" s="1" t="s">
        <v>1</v>
      </c>
    </row>
    <row r="2" spans="1:30" ht="12">
      <c r="A2" s="1" t="s">
        <v>2</v>
      </c>
      <c r="AD2" s="1" t="s">
        <v>3</v>
      </c>
    </row>
    <row r="3" spans="1:30" ht="12">
      <c r="A3" s="1" t="s">
        <v>70</v>
      </c>
      <c r="AC3" s="5"/>
      <c r="AD3" s="3" t="str">
        <f>A3</f>
        <v>TERRITORIO: PROVINCIA DI RIMINI.</v>
      </c>
    </row>
    <row r="4" spans="1:30" ht="12">
      <c r="A4" s="4" t="s">
        <v>88</v>
      </c>
      <c r="AC4" s="5"/>
      <c r="AD4" s="3" t="str">
        <f>A4</f>
        <v>PERIODO: 1995 - 2015.</v>
      </c>
    </row>
    <row r="5" spans="1:30" ht="12.75" thickBot="1">
      <c r="A5" s="1"/>
      <c r="AC5" s="5"/>
      <c r="AD5" s="3"/>
    </row>
    <row r="6" spans="1:57" ht="12.75" thickTop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5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2:48" ht="12">
      <c r="B7" s="1" t="s">
        <v>5</v>
      </c>
      <c r="C7" s="1"/>
      <c r="D7" s="1"/>
      <c r="E7" s="1"/>
      <c r="P7" s="1" t="s">
        <v>6</v>
      </c>
      <c r="Q7" s="1"/>
      <c r="R7" s="1"/>
      <c r="S7" s="1"/>
      <c r="AC7" s="5"/>
      <c r="AE7" s="1" t="s">
        <v>5</v>
      </c>
      <c r="AF7" s="1"/>
      <c r="AG7" s="1"/>
      <c r="AH7" s="1"/>
      <c r="AS7" s="1" t="s">
        <v>6</v>
      </c>
      <c r="AT7" s="1"/>
      <c r="AU7" s="1"/>
      <c r="AV7" s="1"/>
    </row>
    <row r="8" spans="2:57" ht="12"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9"/>
      <c r="O8" s="1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9"/>
      <c r="AC8" s="5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9"/>
      <c r="AR8" s="1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9"/>
    </row>
    <row r="9" spans="3:54" ht="12">
      <c r="C9" s="1" t="s">
        <v>7</v>
      </c>
      <c r="D9" s="1" t="s">
        <v>7</v>
      </c>
      <c r="E9" s="1" t="s">
        <v>7</v>
      </c>
      <c r="F9" s="1" t="s">
        <v>7</v>
      </c>
      <c r="G9" s="1" t="s">
        <v>7</v>
      </c>
      <c r="J9" s="1" t="s">
        <v>7</v>
      </c>
      <c r="K9" s="1" t="s">
        <v>7</v>
      </c>
      <c r="Q9" s="1" t="s">
        <v>7</v>
      </c>
      <c r="R9" s="1" t="s">
        <v>7</v>
      </c>
      <c r="S9" s="1" t="s">
        <v>7</v>
      </c>
      <c r="T9" s="1" t="s">
        <v>7</v>
      </c>
      <c r="U9" s="1" t="s">
        <v>7</v>
      </c>
      <c r="X9" s="1" t="s">
        <v>7</v>
      </c>
      <c r="Y9" s="1" t="s">
        <v>7</v>
      </c>
      <c r="AC9" s="5"/>
      <c r="AF9" s="1" t="s">
        <v>7</v>
      </c>
      <c r="AG9" s="1" t="s">
        <v>7</v>
      </c>
      <c r="AH9" s="1" t="s">
        <v>7</v>
      </c>
      <c r="AI9" s="1" t="s">
        <v>7</v>
      </c>
      <c r="AJ9" s="1" t="s">
        <v>7</v>
      </c>
      <c r="AM9" s="1" t="s">
        <v>7</v>
      </c>
      <c r="AN9" s="1" t="s">
        <v>7</v>
      </c>
      <c r="AT9" s="1" t="s">
        <v>7</v>
      </c>
      <c r="AU9" s="1" t="s">
        <v>7</v>
      </c>
      <c r="AV9" s="1" t="s">
        <v>7</v>
      </c>
      <c r="AW9" s="1" t="s">
        <v>7</v>
      </c>
      <c r="AX9" s="1" t="s">
        <v>7</v>
      </c>
      <c r="BA9" s="1" t="s">
        <v>7</v>
      </c>
      <c r="BB9" s="1" t="s">
        <v>7</v>
      </c>
    </row>
    <row r="10" spans="3:56" ht="12">
      <c r="C10" s="1" t="s">
        <v>83</v>
      </c>
      <c r="D10" s="1" t="s">
        <v>83</v>
      </c>
      <c r="E10" s="1" t="s">
        <v>83</v>
      </c>
      <c r="F10" s="1" t="s">
        <v>8</v>
      </c>
      <c r="G10" s="1" t="s">
        <v>9</v>
      </c>
      <c r="J10" s="1" t="s">
        <v>10</v>
      </c>
      <c r="K10" s="1" t="s">
        <v>10</v>
      </c>
      <c r="M10" s="1" t="s">
        <v>11</v>
      </c>
      <c r="Q10" s="1" t="s">
        <v>83</v>
      </c>
      <c r="R10" s="1" t="s">
        <v>83</v>
      </c>
      <c r="S10" s="1" t="s">
        <v>83</v>
      </c>
      <c r="T10" s="1" t="s">
        <v>8</v>
      </c>
      <c r="U10" s="1" t="s">
        <v>9</v>
      </c>
      <c r="X10" s="1" t="s">
        <v>10</v>
      </c>
      <c r="Y10" s="1" t="s">
        <v>10</v>
      </c>
      <c r="AA10" s="1" t="s">
        <v>11</v>
      </c>
      <c r="AC10" s="5"/>
      <c r="AF10" s="1" t="s">
        <v>83</v>
      </c>
      <c r="AG10" s="1" t="s">
        <v>83</v>
      </c>
      <c r="AH10" s="1" t="s">
        <v>83</v>
      </c>
      <c r="AI10" s="1" t="s">
        <v>8</v>
      </c>
      <c r="AJ10" s="1" t="s">
        <v>9</v>
      </c>
      <c r="AM10" s="1" t="s">
        <v>10</v>
      </c>
      <c r="AN10" s="1" t="s">
        <v>10</v>
      </c>
      <c r="AP10" s="1" t="s">
        <v>11</v>
      </c>
      <c r="AT10" s="1" t="s">
        <v>83</v>
      </c>
      <c r="AU10" s="1" t="s">
        <v>83</v>
      </c>
      <c r="AV10" s="1" t="s">
        <v>83</v>
      </c>
      <c r="AW10" s="1" t="s">
        <v>8</v>
      </c>
      <c r="AX10" s="1" t="s">
        <v>9</v>
      </c>
      <c r="BA10" s="1" t="s">
        <v>10</v>
      </c>
      <c r="BB10" s="1" t="s">
        <v>10</v>
      </c>
      <c r="BD10" s="1" t="s">
        <v>11</v>
      </c>
    </row>
    <row r="11" spans="3:56" ht="12">
      <c r="C11" s="16">
        <v>17</v>
      </c>
      <c r="D11" s="16">
        <v>18</v>
      </c>
      <c r="E11" s="16">
        <v>19</v>
      </c>
      <c r="F11" s="16">
        <v>28</v>
      </c>
      <c r="G11" s="1" t="s">
        <v>12</v>
      </c>
      <c r="J11" s="1" t="s">
        <v>13</v>
      </c>
      <c r="K11" s="1" t="s">
        <v>14</v>
      </c>
      <c r="M11" s="1" t="s">
        <v>15</v>
      </c>
      <c r="Q11" s="16">
        <v>17</v>
      </c>
      <c r="R11" s="16">
        <v>18</v>
      </c>
      <c r="S11" s="16">
        <v>19</v>
      </c>
      <c r="T11" s="16">
        <v>28</v>
      </c>
      <c r="U11" s="1" t="s">
        <v>12</v>
      </c>
      <c r="X11" s="1" t="s">
        <v>13</v>
      </c>
      <c r="Y11" s="1" t="s">
        <v>14</v>
      </c>
      <c r="AA11" s="1" t="s">
        <v>15</v>
      </c>
      <c r="AC11" s="5"/>
      <c r="AF11" s="16">
        <v>17</v>
      </c>
      <c r="AG11" s="16">
        <v>18</v>
      </c>
      <c r="AH11" s="16">
        <v>19</v>
      </c>
      <c r="AI11" s="16">
        <v>28</v>
      </c>
      <c r="AJ11" s="1" t="s">
        <v>12</v>
      </c>
      <c r="AM11" s="1" t="s">
        <v>13</v>
      </c>
      <c r="AN11" s="1" t="s">
        <v>14</v>
      </c>
      <c r="AP11" s="1" t="s">
        <v>15</v>
      </c>
      <c r="AT11" s="16">
        <v>17</v>
      </c>
      <c r="AU11" s="16">
        <v>18</v>
      </c>
      <c r="AV11" s="16">
        <v>19</v>
      </c>
      <c r="AW11" s="16">
        <v>28</v>
      </c>
      <c r="AX11" s="1" t="s">
        <v>12</v>
      </c>
      <c r="BA11" s="1" t="s">
        <v>13</v>
      </c>
      <c r="BB11" s="1" t="s">
        <v>14</v>
      </c>
      <c r="BD11" s="1" t="s">
        <v>15</v>
      </c>
    </row>
    <row r="12" spans="1:57" ht="12">
      <c r="A12" s="7" t="s">
        <v>16</v>
      </c>
      <c r="B12" s="1" t="s">
        <v>9</v>
      </c>
      <c r="C12" s="7" t="s">
        <v>78</v>
      </c>
      <c r="D12" s="7" t="s">
        <v>85</v>
      </c>
      <c r="E12" s="7" t="s">
        <v>90</v>
      </c>
      <c r="F12" s="7" t="s">
        <v>17</v>
      </c>
      <c r="G12" s="17" t="s">
        <v>82</v>
      </c>
      <c r="H12" s="1" t="s">
        <v>18</v>
      </c>
      <c r="I12" s="1" t="s">
        <v>10</v>
      </c>
      <c r="J12" s="1" t="s">
        <v>19</v>
      </c>
      <c r="K12" s="1" t="s">
        <v>20</v>
      </c>
      <c r="L12" s="1" t="s">
        <v>21</v>
      </c>
      <c r="M12" s="1" t="s">
        <v>22</v>
      </c>
      <c r="N12" s="1" t="s">
        <v>23</v>
      </c>
      <c r="O12" s="1"/>
      <c r="P12" s="1" t="s">
        <v>9</v>
      </c>
      <c r="Q12" s="7" t="s">
        <v>78</v>
      </c>
      <c r="R12" s="7" t="s">
        <v>85</v>
      </c>
      <c r="S12" s="7" t="s">
        <v>90</v>
      </c>
      <c r="T12" s="7" t="s">
        <v>17</v>
      </c>
      <c r="U12" s="17" t="s">
        <v>82</v>
      </c>
      <c r="V12" s="1" t="s">
        <v>18</v>
      </c>
      <c r="W12" s="1" t="s">
        <v>10</v>
      </c>
      <c r="X12" s="1" t="s">
        <v>19</v>
      </c>
      <c r="Y12" s="1" t="s">
        <v>20</v>
      </c>
      <c r="Z12" s="1" t="s">
        <v>21</v>
      </c>
      <c r="AA12" s="1" t="s">
        <v>22</v>
      </c>
      <c r="AB12" s="1" t="s">
        <v>23</v>
      </c>
      <c r="AC12" s="5"/>
      <c r="AD12" s="1" t="s">
        <v>16</v>
      </c>
      <c r="AE12" s="1" t="s">
        <v>9</v>
      </c>
      <c r="AF12" s="7" t="s">
        <v>78</v>
      </c>
      <c r="AG12" s="7" t="s">
        <v>85</v>
      </c>
      <c r="AH12" s="7" t="s">
        <v>90</v>
      </c>
      <c r="AI12" s="7" t="s">
        <v>17</v>
      </c>
      <c r="AJ12" s="17" t="s">
        <v>82</v>
      </c>
      <c r="AK12" s="1" t="s">
        <v>18</v>
      </c>
      <c r="AL12" s="1" t="s">
        <v>10</v>
      </c>
      <c r="AM12" s="1" t="s">
        <v>19</v>
      </c>
      <c r="AN12" s="1" t="s">
        <v>20</v>
      </c>
      <c r="AO12" s="1" t="s">
        <v>21</v>
      </c>
      <c r="AP12" s="1" t="s">
        <v>22</v>
      </c>
      <c r="AQ12" s="1" t="s">
        <v>23</v>
      </c>
      <c r="AR12" s="1"/>
      <c r="AS12" s="1" t="s">
        <v>9</v>
      </c>
      <c r="AT12" s="7" t="s">
        <v>78</v>
      </c>
      <c r="AU12" s="7" t="s">
        <v>85</v>
      </c>
      <c r="AV12" s="7" t="s">
        <v>90</v>
      </c>
      <c r="AW12" s="7" t="s">
        <v>17</v>
      </c>
      <c r="AX12" s="17" t="s">
        <v>82</v>
      </c>
      <c r="AY12" s="1" t="s">
        <v>18</v>
      </c>
      <c r="AZ12" s="1" t="s">
        <v>10</v>
      </c>
      <c r="BA12" s="1" t="s">
        <v>19</v>
      </c>
      <c r="BB12" s="1" t="s">
        <v>20</v>
      </c>
      <c r="BC12" s="1" t="s">
        <v>21</v>
      </c>
      <c r="BD12" s="1" t="s">
        <v>22</v>
      </c>
      <c r="BE12" s="1" t="s">
        <v>23</v>
      </c>
    </row>
    <row r="13" spans="1:57" ht="12.75" thickBo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5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</row>
    <row r="14" spans="1:57" ht="12">
      <c r="A14" s="9">
        <v>1995</v>
      </c>
      <c r="B14" s="10">
        <v>107058956</v>
      </c>
      <c r="C14" s="10">
        <v>84794318</v>
      </c>
      <c r="D14" s="10"/>
      <c r="E14" s="10"/>
      <c r="F14" s="10">
        <v>103774584</v>
      </c>
      <c r="G14" s="11">
        <f aca="true" t="shared" si="0" ref="G14:G34">B14-F14</f>
        <v>3284372</v>
      </c>
      <c r="H14" s="10">
        <v>11849592</v>
      </c>
      <c r="I14" s="10">
        <v>9794750</v>
      </c>
      <c r="J14" s="10">
        <v>2166936</v>
      </c>
      <c r="K14" s="11">
        <f aca="true" t="shared" si="1" ref="K14:K30">I14-J14</f>
        <v>7627814</v>
      </c>
      <c r="L14" s="10">
        <v>32949815</v>
      </c>
      <c r="M14" s="10">
        <v>32084</v>
      </c>
      <c r="N14" s="11">
        <f aca="true" t="shared" si="2" ref="N14:N32">B14+H14+I14+L14+M14</f>
        <v>161685197</v>
      </c>
      <c r="O14" s="10"/>
      <c r="P14" s="10">
        <v>322688574</v>
      </c>
      <c r="Q14" s="10">
        <v>224016442</v>
      </c>
      <c r="R14" s="10"/>
      <c r="S14" s="10"/>
      <c r="T14" s="10">
        <v>278951297</v>
      </c>
      <c r="U14" s="11">
        <f aca="true" t="shared" si="3" ref="U14:U34">P14-T14</f>
        <v>43737277</v>
      </c>
      <c r="V14" s="10">
        <v>8288270</v>
      </c>
      <c r="W14" s="10">
        <v>37237242</v>
      </c>
      <c r="X14" s="10">
        <v>30472282</v>
      </c>
      <c r="Y14" s="11">
        <f aca="true" t="shared" si="4" ref="Y14:Y30">W14-X14</f>
        <v>6764960</v>
      </c>
      <c r="Z14" s="10">
        <v>35504631</v>
      </c>
      <c r="AA14" s="10">
        <v>8390178</v>
      </c>
      <c r="AB14" s="11">
        <f aca="true" t="shared" si="5" ref="AB14:AB32">P14+V14+W14+Z14+AA14</f>
        <v>412108895</v>
      </c>
      <c r="AC14" s="5"/>
      <c r="AD14" s="9">
        <v>1995</v>
      </c>
      <c r="AE14" s="12">
        <f aca="true" t="shared" si="6" ref="AE14:AE34">B14*100/$N14</f>
        <v>66.21444509852067</v>
      </c>
      <c r="AF14" s="12">
        <f aca="true" t="shared" si="7" ref="AF14:AH35">C14*100/$N14</f>
        <v>52.444082435079075</v>
      </c>
      <c r="AG14" s="12">
        <f aca="true" t="shared" si="8" ref="AG14:AG19">D14*100/$N14</f>
        <v>0</v>
      </c>
      <c r="AH14" s="12"/>
      <c r="AI14" s="12">
        <f aca="true" t="shared" si="9" ref="AI14:AI35">F14*100/$N14</f>
        <v>64.18310762240034</v>
      </c>
      <c r="AJ14" s="12">
        <f aca="true" t="shared" si="10" ref="AJ14:AJ29">G14*100/$N14</f>
        <v>2.03133747612034</v>
      </c>
      <c r="AK14" s="12">
        <f aca="true" t="shared" si="11" ref="AK14:AK29">H14*100/$N14</f>
        <v>7.328804503976947</v>
      </c>
      <c r="AL14" s="12">
        <f aca="true" t="shared" si="12" ref="AL14:AL29">I14*100/$N14</f>
        <v>6.057913885585951</v>
      </c>
      <c r="AM14" s="12">
        <f aca="true" t="shared" si="13" ref="AM14:AM29">J14*100/$N14</f>
        <v>1.3402191667552596</v>
      </c>
      <c r="AN14" s="12">
        <f aca="true" t="shared" si="14" ref="AN14:AN29">K14*100/$N14</f>
        <v>4.717694718830692</v>
      </c>
      <c r="AO14" s="12">
        <f aca="true" t="shared" si="15" ref="AO14:AO29">L14*100/$N14</f>
        <v>20.378993013194645</v>
      </c>
      <c r="AP14" s="12">
        <f aca="true" t="shared" si="16" ref="AP14:AP29">M14*100/$N14</f>
        <v>0.019843498721778468</v>
      </c>
      <c r="AQ14" s="12">
        <f aca="true" t="shared" si="17" ref="AQ14:AQ29">N14*100/$N14</f>
        <v>100</v>
      </c>
      <c r="AR14" s="12"/>
      <c r="AS14" s="12">
        <f aca="true" t="shared" si="18" ref="AS14:AS34">P14*100/$AB14</f>
        <v>78.30177361253025</v>
      </c>
      <c r="AT14" s="12">
        <f aca="true" t="shared" si="19" ref="AT14:AU19">Q14*100/$AB14</f>
        <v>54.35855540075154</v>
      </c>
      <c r="AU14" s="12">
        <f t="shared" si="19"/>
        <v>0</v>
      </c>
      <c r="AV14" s="12"/>
      <c r="AW14" s="12">
        <f aca="true" t="shared" si="20" ref="AW14:AW35">T14*100/$AB14</f>
        <v>67.68873479423442</v>
      </c>
      <c r="AX14" s="12">
        <f aca="true" t="shared" si="21" ref="AX14:AX29">U14*100/$AB14</f>
        <v>10.613038818295829</v>
      </c>
      <c r="AY14" s="12">
        <f aca="true" t="shared" si="22" ref="AY14:AY29">V14*100/$AB14</f>
        <v>2.011184446771041</v>
      </c>
      <c r="AZ14" s="12">
        <f aca="true" t="shared" si="23" ref="AZ14:AZ29">W14*100/$AB14</f>
        <v>9.03577730347218</v>
      </c>
      <c r="BA14" s="12">
        <f aca="true" t="shared" si="24" ref="BA14:BA29">X14*100/$AB14</f>
        <v>7.394230595289626</v>
      </c>
      <c r="BB14" s="12">
        <f aca="true" t="shared" si="25" ref="BB14:BB29">Y14*100/$AB14</f>
        <v>1.6415467081825545</v>
      </c>
      <c r="BC14" s="12">
        <f aca="true" t="shared" si="26" ref="BC14:BC29">Z14*100/$AB14</f>
        <v>8.61535177492347</v>
      </c>
      <c r="BD14" s="12">
        <f aca="true" t="shared" si="27" ref="BD14:BD29">AA14*100/$AB14</f>
        <v>2.035912862303057</v>
      </c>
      <c r="BE14" s="12">
        <f aca="true" t="shared" si="28" ref="BE14:BE29">AB14*100/$AB14</f>
        <v>100</v>
      </c>
    </row>
    <row r="15" spans="1:57" ht="12">
      <c r="A15" s="9">
        <v>1996</v>
      </c>
      <c r="B15" s="10">
        <v>152920020</v>
      </c>
      <c r="C15" s="10">
        <v>118448330</v>
      </c>
      <c r="D15" s="10"/>
      <c r="E15" s="10"/>
      <c r="F15" s="10">
        <v>148800945</v>
      </c>
      <c r="G15" s="11">
        <f t="shared" si="0"/>
        <v>4119075</v>
      </c>
      <c r="H15" s="10">
        <v>6729865</v>
      </c>
      <c r="I15" s="10">
        <v>5302690</v>
      </c>
      <c r="J15" s="10">
        <v>1378890</v>
      </c>
      <c r="K15" s="11">
        <f t="shared" si="1"/>
        <v>3923800</v>
      </c>
      <c r="L15" s="10">
        <v>43924907</v>
      </c>
      <c r="M15" s="10">
        <v>977970</v>
      </c>
      <c r="N15" s="11">
        <f t="shared" si="2"/>
        <v>209855452</v>
      </c>
      <c r="O15" s="11"/>
      <c r="P15" s="10">
        <v>472076305</v>
      </c>
      <c r="Q15" s="10">
        <v>323284212</v>
      </c>
      <c r="R15" s="10"/>
      <c r="S15" s="10"/>
      <c r="T15" s="10">
        <v>412321369</v>
      </c>
      <c r="U15" s="11">
        <f t="shared" si="3"/>
        <v>59754936</v>
      </c>
      <c r="V15" s="10">
        <v>12416950</v>
      </c>
      <c r="W15" s="10">
        <v>62467465</v>
      </c>
      <c r="X15" s="10">
        <v>53305509</v>
      </c>
      <c r="Y15" s="11">
        <f t="shared" si="4"/>
        <v>9161956</v>
      </c>
      <c r="Z15" s="10">
        <v>49086417</v>
      </c>
      <c r="AA15" s="10">
        <v>8617193</v>
      </c>
      <c r="AB15" s="11">
        <f t="shared" si="5"/>
        <v>604664330</v>
      </c>
      <c r="AC15" s="5"/>
      <c r="AD15" s="9">
        <v>1996</v>
      </c>
      <c r="AE15" s="12">
        <f t="shared" si="6"/>
        <v>72.86921475835662</v>
      </c>
      <c r="AF15" s="12">
        <f t="shared" si="7"/>
        <v>56.44281760189866</v>
      </c>
      <c r="AG15" s="12">
        <f t="shared" si="8"/>
        <v>0</v>
      </c>
      <c r="AH15" s="12"/>
      <c r="AI15" s="12">
        <f t="shared" si="9"/>
        <v>70.90639942011133</v>
      </c>
      <c r="AJ15" s="12">
        <f t="shared" si="10"/>
        <v>1.9628153382452984</v>
      </c>
      <c r="AK15" s="12">
        <f t="shared" si="11"/>
        <v>3.206905008119589</v>
      </c>
      <c r="AL15" s="12">
        <f t="shared" si="12"/>
        <v>2.5268297532722666</v>
      </c>
      <c r="AM15" s="12">
        <f t="shared" si="13"/>
        <v>0.6570665602721629</v>
      </c>
      <c r="AN15" s="12">
        <f t="shared" si="14"/>
        <v>1.8697631930001037</v>
      </c>
      <c r="AO15" s="12">
        <f t="shared" si="15"/>
        <v>20.9310297070576</v>
      </c>
      <c r="AP15" s="12">
        <f t="shared" si="16"/>
        <v>0.46602077319392204</v>
      </c>
      <c r="AQ15" s="12">
        <f t="shared" si="17"/>
        <v>100</v>
      </c>
      <c r="AR15" s="12"/>
      <c r="AS15" s="12">
        <f t="shared" si="18"/>
        <v>78.07245798673125</v>
      </c>
      <c r="AT15" s="12">
        <f t="shared" si="19"/>
        <v>53.46507077736833</v>
      </c>
      <c r="AU15" s="12">
        <f t="shared" si="19"/>
        <v>0</v>
      </c>
      <c r="AV15" s="12"/>
      <c r="AW15" s="12">
        <f t="shared" si="20"/>
        <v>68.19012608201976</v>
      </c>
      <c r="AX15" s="12">
        <f t="shared" si="21"/>
        <v>9.882331904711496</v>
      </c>
      <c r="AY15" s="12">
        <f t="shared" si="22"/>
        <v>2.053527781273289</v>
      </c>
      <c r="AZ15" s="12">
        <f t="shared" si="23"/>
        <v>10.330932701123613</v>
      </c>
      <c r="BA15" s="12">
        <f t="shared" si="24"/>
        <v>8.815719127999497</v>
      </c>
      <c r="BB15" s="12">
        <f t="shared" si="25"/>
        <v>1.5152135731241168</v>
      </c>
      <c r="BC15" s="12">
        <f t="shared" si="26"/>
        <v>8.117961415054863</v>
      </c>
      <c r="BD15" s="12">
        <f t="shared" si="27"/>
        <v>1.4251201158169855</v>
      </c>
      <c r="BE15" s="12">
        <f t="shared" si="28"/>
        <v>100</v>
      </c>
    </row>
    <row r="16" spans="1:57" ht="12">
      <c r="A16" s="9">
        <v>1997</v>
      </c>
      <c r="B16" s="10">
        <v>183049040</v>
      </c>
      <c r="C16" s="10">
        <v>139869114</v>
      </c>
      <c r="D16" s="10"/>
      <c r="E16" s="10"/>
      <c r="F16" s="10">
        <v>175452049</v>
      </c>
      <c r="G16" s="11">
        <f t="shared" si="0"/>
        <v>7596991</v>
      </c>
      <c r="H16" s="10">
        <v>9045552</v>
      </c>
      <c r="I16" s="10">
        <v>5150916</v>
      </c>
      <c r="J16" s="10">
        <v>3445853</v>
      </c>
      <c r="K16" s="11">
        <f t="shared" si="1"/>
        <v>1705063</v>
      </c>
      <c r="L16" s="10">
        <v>55337428</v>
      </c>
      <c r="M16" s="10">
        <v>2600221</v>
      </c>
      <c r="N16" s="11">
        <f t="shared" si="2"/>
        <v>255183157</v>
      </c>
      <c r="O16" s="11"/>
      <c r="P16" s="10">
        <v>526919321</v>
      </c>
      <c r="Q16" s="10">
        <v>348380372</v>
      </c>
      <c r="R16" s="10"/>
      <c r="S16" s="10"/>
      <c r="T16" s="10">
        <v>458541364</v>
      </c>
      <c r="U16" s="11">
        <f t="shared" si="3"/>
        <v>68377957</v>
      </c>
      <c r="V16" s="10">
        <v>11225164</v>
      </c>
      <c r="W16" s="10">
        <v>92882454</v>
      </c>
      <c r="X16" s="10">
        <v>74262116</v>
      </c>
      <c r="Y16" s="11">
        <f t="shared" si="4"/>
        <v>18620338</v>
      </c>
      <c r="Z16" s="10">
        <v>61010714</v>
      </c>
      <c r="AA16" s="10">
        <v>7376552</v>
      </c>
      <c r="AB16" s="11">
        <f t="shared" si="5"/>
        <v>699414205</v>
      </c>
      <c r="AC16" s="5"/>
      <c r="AD16" s="9">
        <v>1997</v>
      </c>
      <c r="AE16" s="12">
        <f t="shared" si="6"/>
        <v>71.73241453392632</v>
      </c>
      <c r="AF16" s="12">
        <f t="shared" si="7"/>
        <v>54.811264052196044</v>
      </c>
      <c r="AG16" s="12">
        <f t="shared" si="8"/>
        <v>0</v>
      </c>
      <c r="AH16" s="12"/>
      <c r="AI16" s="12">
        <f t="shared" si="9"/>
        <v>68.75534069828912</v>
      </c>
      <c r="AJ16" s="12">
        <f t="shared" si="10"/>
        <v>2.9770738356372006</v>
      </c>
      <c r="AK16" s="12">
        <f t="shared" si="11"/>
        <v>3.544729247157954</v>
      </c>
      <c r="AL16" s="12">
        <f t="shared" si="12"/>
        <v>2.0185172330946592</v>
      </c>
      <c r="AM16" s="12">
        <f t="shared" si="13"/>
        <v>1.3503449994546466</v>
      </c>
      <c r="AN16" s="12">
        <f t="shared" si="14"/>
        <v>0.6681722336400125</v>
      </c>
      <c r="AO16" s="12">
        <f t="shared" si="15"/>
        <v>21.68537635891071</v>
      </c>
      <c r="AP16" s="12">
        <f t="shared" si="16"/>
        <v>1.0189626269103647</v>
      </c>
      <c r="AQ16" s="12">
        <f t="shared" si="17"/>
        <v>100</v>
      </c>
      <c r="AR16" s="12"/>
      <c r="AS16" s="12">
        <f t="shared" si="18"/>
        <v>75.33723467912694</v>
      </c>
      <c r="AT16" s="12">
        <f t="shared" si="19"/>
        <v>49.81030832795282</v>
      </c>
      <c r="AU16" s="12">
        <f t="shared" si="19"/>
        <v>0</v>
      </c>
      <c r="AV16" s="12"/>
      <c r="AW16" s="12">
        <f t="shared" si="20"/>
        <v>65.56077367630816</v>
      </c>
      <c r="AX16" s="12">
        <f t="shared" si="21"/>
        <v>9.776461002818781</v>
      </c>
      <c r="AY16" s="12">
        <f t="shared" si="22"/>
        <v>1.6049379494658678</v>
      </c>
      <c r="AZ16" s="12">
        <f t="shared" si="23"/>
        <v>13.2800353976225</v>
      </c>
      <c r="BA16" s="12">
        <f t="shared" si="24"/>
        <v>10.61775918606057</v>
      </c>
      <c r="BB16" s="12">
        <f t="shared" si="25"/>
        <v>2.6622762115619314</v>
      </c>
      <c r="BC16" s="12">
        <f t="shared" si="26"/>
        <v>8.723116225527619</v>
      </c>
      <c r="BD16" s="12">
        <f t="shared" si="27"/>
        <v>1.0546757482570719</v>
      </c>
      <c r="BE16" s="12">
        <f t="shared" si="28"/>
        <v>100</v>
      </c>
    </row>
    <row r="17" spans="1:57" ht="12">
      <c r="A17" s="9">
        <v>1998</v>
      </c>
      <c r="B17" s="10">
        <v>189678958</v>
      </c>
      <c r="C17" s="10">
        <v>139069087</v>
      </c>
      <c r="D17" s="10"/>
      <c r="E17" s="10"/>
      <c r="F17" s="10">
        <v>183359408</v>
      </c>
      <c r="G17" s="11">
        <f t="shared" si="0"/>
        <v>6319550</v>
      </c>
      <c r="H17" s="10">
        <v>9005033</v>
      </c>
      <c r="I17" s="10">
        <v>15685218</v>
      </c>
      <c r="J17" s="10">
        <v>14439117</v>
      </c>
      <c r="K17" s="11">
        <f t="shared" si="1"/>
        <v>1246101</v>
      </c>
      <c r="L17" s="10">
        <v>49700002</v>
      </c>
      <c r="M17" s="10">
        <v>1928066</v>
      </c>
      <c r="N17" s="11">
        <f t="shared" si="2"/>
        <v>265997277</v>
      </c>
      <c r="O17" s="10"/>
      <c r="P17" s="10">
        <v>566524182</v>
      </c>
      <c r="Q17" s="10">
        <v>380179392</v>
      </c>
      <c r="R17" s="10"/>
      <c r="S17" s="10"/>
      <c r="T17" s="10">
        <v>493017853</v>
      </c>
      <c r="U17" s="11">
        <f t="shared" si="3"/>
        <v>73506329</v>
      </c>
      <c r="V17" s="10">
        <v>18552921</v>
      </c>
      <c r="W17" s="10">
        <v>111156020</v>
      </c>
      <c r="X17" s="10">
        <v>92602686</v>
      </c>
      <c r="Y17" s="11">
        <f t="shared" si="4"/>
        <v>18553334</v>
      </c>
      <c r="Z17" s="10">
        <v>61438779</v>
      </c>
      <c r="AA17" s="10">
        <v>9795292</v>
      </c>
      <c r="AB17" s="11">
        <f t="shared" si="5"/>
        <v>767467194</v>
      </c>
      <c r="AC17" s="5"/>
      <c r="AD17" s="9">
        <v>1998</v>
      </c>
      <c r="AE17" s="12">
        <f t="shared" si="6"/>
        <v>71.3086089223387</v>
      </c>
      <c r="AF17" s="12">
        <f t="shared" si="7"/>
        <v>52.28214685821765</v>
      </c>
      <c r="AG17" s="12">
        <f t="shared" si="8"/>
        <v>0</v>
      </c>
      <c r="AH17" s="12"/>
      <c r="AI17" s="12">
        <f t="shared" si="9"/>
        <v>68.93281392500872</v>
      </c>
      <c r="AJ17" s="12">
        <f t="shared" si="10"/>
        <v>2.3757949973299914</v>
      </c>
      <c r="AK17" s="12">
        <f t="shared" si="11"/>
        <v>3.3853854075355816</v>
      </c>
      <c r="AL17" s="12">
        <f t="shared" si="12"/>
        <v>5.896758860429989</v>
      </c>
      <c r="AM17" s="12">
        <f t="shared" si="13"/>
        <v>5.428295042283459</v>
      </c>
      <c r="AN17" s="12">
        <f t="shared" si="14"/>
        <v>0.4684638181465294</v>
      </c>
      <c r="AO17" s="12">
        <f t="shared" si="15"/>
        <v>18.6844025474742</v>
      </c>
      <c r="AP17" s="12">
        <f t="shared" si="16"/>
        <v>0.7248442622215264</v>
      </c>
      <c r="AQ17" s="12">
        <f t="shared" si="17"/>
        <v>100</v>
      </c>
      <c r="AR17" s="12"/>
      <c r="AS17" s="12">
        <f t="shared" si="18"/>
        <v>73.81738091595874</v>
      </c>
      <c r="AT17" s="12">
        <f t="shared" si="19"/>
        <v>49.536891605558324</v>
      </c>
      <c r="AU17" s="12">
        <f t="shared" si="19"/>
        <v>0</v>
      </c>
      <c r="AV17" s="12"/>
      <c r="AW17" s="12">
        <f t="shared" si="20"/>
        <v>64.23959966684909</v>
      </c>
      <c r="AX17" s="12">
        <f t="shared" si="21"/>
        <v>9.577781249109652</v>
      </c>
      <c r="AY17" s="12">
        <f t="shared" si="22"/>
        <v>2.417422027292544</v>
      </c>
      <c r="AZ17" s="12">
        <f t="shared" si="23"/>
        <v>14.48348813721411</v>
      </c>
      <c r="BA17" s="12">
        <f t="shared" si="24"/>
        <v>12.06601229654645</v>
      </c>
      <c r="BB17" s="12">
        <f t="shared" si="25"/>
        <v>2.41747584066766</v>
      </c>
      <c r="BC17" s="12">
        <f t="shared" si="26"/>
        <v>8.005394820824094</v>
      </c>
      <c r="BD17" s="12">
        <f t="shared" si="27"/>
        <v>1.2763140987105177</v>
      </c>
      <c r="BE17" s="12">
        <f t="shared" si="28"/>
        <v>100</v>
      </c>
    </row>
    <row r="18" spans="1:57" ht="12">
      <c r="A18" s="9">
        <v>1999</v>
      </c>
      <c r="B18" s="10">
        <v>196805133</v>
      </c>
      <c r="C18" s="10">
        <v>143718713</v>
      </c>
      <c r="D18" s="10"/>
      <c r="E18" s="10"/>
      <c r="F18" s="10">
        <v>189702940</v>
      </c>
      <c r="G18" s="11">
        <f t="shared" si="0"/>
        <v>7102193</v>
      </c>
      <c r="H18" s="10">
        <v>13227229</v>
      </c>
      <c r="I18" s="10">
        <v>11281401</v>
      </c>
      <c r="J18" s="10">
        <v>5261461</v>
      </c>
      <c r="K18" s="11">
        <f t="shared" si="1"/>
        <v>6019940</v>
      </c>
      <c r="L18" s="10">
        <v>51176732</v>
      </c>
      <c r="M18" s="10">
        <v>2304778</v>
      </c>
      <c r="N18" s="11">
        <f t="shared" si="2"/>
        <v>274795273</v>
      </c>
      <c r="O18" s="10"/>
      <c r="P18" s="10">
        <v>594823742</v>
      </c>
      <c r="Q18" s="10">
        <v>398396067</v>
      </c>
      <c r="R18" s="10"/>
      <c r="S18" s="10"/>
      <c r="T18" s="10">
        <v>521805388</v>
      </c>
      <c r="U18" s="11">
        <f t="shared" si="3"/>
        <v>73018354</v>
      </c>
      <c r="V18" s="10">
        <v>16960581</v>
      </c>
      <c r="W18" s="10">
        <v>126856666</v>
      </c>
      <c r="X18" s="10">
        <v>107689295</v>
      </c>
      <c r="Y18" s="11">
        <f t="shared" si="4"/>
        <v>19167371</v>
      </c>
      <c r="Z18" s="10">
        <v>51815420</v>
      </c>
      <c r="AA18" s="10">
        <v>10167969</v>
      </c>
      <c r="AB18" s="11">
        <f t="shared" si="5"/>
        <v>800624378</v>
      </c>
      <c r="AC18" s="5"/>
      <c r="AD18" s="9">
        <v>1999</v>
      </c>
      <c r="AE18" s="12">
        <f t="shared" si="6"/>
        <v>71.61882038633175</v>
      </c>
      <c r="AF18" s="12">
        <f t="shared" si="7"/>
        <v>52.3002857476373</v>
      </c>
      <c r="AG18" s="12">
        <f t="shared" si="8"/>
        <v>0</v>
      </c>
      <c r="AH18" s="12"/>
      <c r="AI18" s="12">
        <f t="shared" si="9"/>
        <v>69.03428065882342</v>
      </c>
      <c r="AJ18" s="12">
        <f t="shared" si="10"/>
        <v>2.58453972750834</v>
      </c>
      <c r="AK18" s="12">
        <f t="shared" si="11"/>
        <v>4.813484910273548</v>
      </c>
      <c r="AL18" s="12">
        <f t="shared" si="12"/>
        <v>4.105383937954421</v>
      </c>
      <c r="AM18" s="12">
        <f t="shared" si="13"/>
        <v>1.9146839545525953</v>
      </c>
      <c r="AN18" s="12">
        <f t="shared" si="14"/>
        <v>2.1906999834018253</v>
      </c>
      <c r="AO18" s="12">
        <f t="shared" si="15"/>
        <v>18.623585275427935</v>
      </c>
      <c r="AP18" s="12">
        <f t="shared" si="16"/>
        <v>0.838725490012341</v>
      </c>
      <c r="AQ18" s="12">
        <f t="shared" si="17"/>
        <v>100</v>
      </c>
      <c r="AR18" s="12"/>
      <c r="AS18" s="12">
        <f t="shared" si="18"/>
        <v>74.29498255922455</v>
      </c>
      <c r="AT18" s="12">
        <f t="shared" si="19"/>
        <v>49.76067153928206</v>
      </c>
      <c r="AU18" s="12">
        <f t="shared" si="19"/>
        <v>0</v>
      </c>
      <c r="AV18" s="12"/>
      <c r="AW18" s="12">
        <f t="shared" si="20"/>
        <v>65.17480635594636</v>
      </c>
      <c r="AX18" s="12">
        <f t="shared" si="21"/>
        <v>9.120176203278186</v>
      </c>
      <c r="AY18" s="12">
        <f t="shared" si="22"/>
        <v>2.1184192570264204</v>
      </c>
      <c r="AZ18" s="12">
        <f t="shared" si="23"/>
        <v>15.844716884201596</v>
      </c>
      <c r="BA18" s="12">
        <f t="shared" si="24"/>
        <v>13.45066400163998</v>
      </c>
      <c r="BB18" s="12">
        <f t="shared" si="25"/>
        <v>2.3940528825616147</v>
      </c>
      <c r="BC18" s="12">
        <f t="shared" si="26"/>
        <v>6.47187637846321</v>
      </c>
      <c r="BD18" s="12">
        <f t="shared" si="27"/>
        <v>1.270004921084229</v>
      </c>
      <c r="BE18" s="12">
        <f t="shared" si="28"/>
        <v>100</v>
      </c>
    </row>
    <row r="19" spans="1:57" ht="12">
      <c r="A19" s="9">
        <v>2000</v>
      </c>
      <c r="B19" s="10">
        <v>248436689</v>
      </c>
      <c r="C19" s="10">
        <v>175323871</v>
      </c>
      <c r="D19" s="10"/>
      <c r="E19" s="10"/>
      <c r="F19" s="10">
        <v>239846385</v>
      </c>
      <c r="G19" s="11">
        <f t="shared" si="0"/>
        <v>8590304</v>
      </c>
      <c r="H19" s="10">
        <v>12074028</v>
      </c>
      <c r="I19" s="10">
        <v>12299299</v>
      </c>
      <c r="J19" s="10">
        <v>6897376</v>
      </c>
      <c r="K19" s="11">
        <f t="shared" si="1"/>
        <v>5401923</v>
      </c>
      <c r="L19" s="10">
        <v>58837012</v>
      </c>
      <c r="M19" s="10">
        <v>2872893</v>
      </c>
      <c r="N19" s="11">
        <f t="shared" si="2"/>
        <v>334519921</v>
      </c>
      <c r="O19" s="11"/>
      <c r="P19" s="10">
        <v>715745902</v>
      </c>
      <c r="Q19" s="10">
        <v>467041913</v>
      </c>
      <c r="R19" s="10"/>
      <c r="S19" s="10"/>
      <c r="T19" s="10">
        <v>626856241</v>
      </c>
      <c r="U19" s="11">
        <f t="shared" si="3"/>
        <v>88889661</v>
      </c>
      <c r="V19" s="10">
        <v>17400498</v>
      </c>
      <c r="W19" s="10">
        <v>152770565</v>
      </c>
      <c r="X19" s="10">
        <v>134654427</v>
      </c>
      <c r="Y19" s="11">
        <f t="shared" si="4"/>
        <v>18116138</v>
      </c>
      <c r="Z19" s="10">
        <v>69352531</v>
      </c>
      <c r="AA19" s="10">
        <v>9039001</v>
      </c>
      <c r="AB19" s="11">
        <f t="shared" si="5"/>
        <v>964308497</v>
      </c>
      <c r="AC19" s="5"/>
      <c r="AD19" s="9">
        <v>2000</v>
      </c>
      <c r="AE19" s="12">
        <f t="shared" si="6"/>
        <v>74.26663508030663</v>
      </c>
      <c r="AF19" s="12">
        <f t="shared" si="7"/>
        <v>52.410592013741386</v>
      </c>
      <c r="AG19" s="12">
        <f t="shared" si="8"/>
        <v>0</v>
      </c>
      <c r="AH19" s="12"/>
      <c r="AI19" s="12">
        <f t="shared" si="9"/>
        <v>71.69868517337119</v>
      </c>
      <c r="AJ19" s="12">
        <f t="shared" si="10"/>
        <v>2.567949906935438</v>
      </c>
      <c r="AK19" s="12">
        <f t="shared" si="11"/>
        <v>3.6093599340530753</v>
      </c>
      <c r="AL19" s="12">
        <f t="shared" si="12"/>
        <v>3.67670151398846</v>
      </c>
      <c r="AM19" s="12">
        <f t="shared" si="13"/>
        <v>2.061873020710178</v>
      </c>
      <c r="AN19" s="12">
        <f t="shared" si="14"/>
        <v>1.6148284932782822</v>
      </c>
      <c r="AO19" s="12">
        <f t="shared" si="15"/>
        <v>17.588492734338534</v>
      </c>
      <c r="AP19" s="12">
        <f t="shared" si="16"/>
        <v>0.8588107373133094</v>
      </c>
      <c r="AQ19" s="12">
        <f t="shared" si="17"/>
        <v>100</v>
      </c>
      <c r="AR19" s="12"/>
      <c r="AS19" s="12">
        <f t="shared" si="18"/>
        <v>74.22374729940806</v>
      </c>
      <c r="AT19" s="12">
        <f t="shared" si="19"/>
        <v>48.43283186376403</v>
      </c>
      <c r="AU19" s="12">
        <f t="shared" si="19"/>
        <v>0</v>
      </c>
      <c r="AV19" s="12"/>
      <c r="AW19" s="12">
        <f t="shared" si="20"/>
        <v>65.00577802126325</v>
      </c>
      <c r="AX19" s="12">
        <f t="shared" si="21"/>
        <v>9.217969278144814</v>
      </c>
      <c r="AY19" s="12">
        <f t="shared" si="22"/>
        <v>1.8044534559358965</v>
      </c>
      <c r="AZ19" s="12">
        <f t="shared" si="23"/>
        <v>15.84249910430894</v>
      </c>
      <c r="BA19" s="12">
        <f t="shared" si="24"/>
        <v>13.963832883243795</v>
      </c>
      <c r="BB19" s="12">
        <f t="shared" si="25"/>
        <v>1.8786662210651452</v>
      </c>
      <c r="BC19" s="12">
        <f t="shared" si="26"/>
        <v>7.1919444053182495</v>
      </c>
      <c r="BD19" s="12">
        <f t="shared" si="27"/>
        <v>0.9373557350288494</v>
      </c>
      <c r="BE19" s="12">
        <f t="shared" si="28"/>
        <v>100</v>
      </c>
    </row>
    <row r="20" spans="1:57" ht="12">
      <c r="A20" s="9">
        <v>2001</v>
      </c>
      <c r="B20" s="10">
        <v>272224340</v>
      </c>
      <c r="C20" s="10">
        <v>186937235</v>
      </c>
      <c r="D20" s="10"/>
      <c r="E20" s="10"/>
      <c r="F20" s="10">
        <v>255238202</v>
      </c>
      <c r="G20" s="11">
        <f t="shared" si="0"/>
        <v>16986138</v>
      </c>
      <c r="H20" s="10">
        <v>6004024</v>
      </c>
      <c r="I20" s="10">
        <v>7929926</v>
      </c>
      <c r="J20" s="10">
        <v>4961245</v>
      </c>
      <c r="K20" s="11">
        <f t="shared" si="1"/>
        <v>2968681</v>
      </c>
      <c r="L20" s="10">
        <v>59040868</v>
      </c>
      <c r="M20" s="10">
        <v>4230504</v>
      </c>
      <c r="N20" s="11">
        <f t="shared" si="2"/>
        <v>349429662</v>
      </c>
      <c r="O20" s="11"/>
      <c r="P20" s="10">
        <v>825659063</v>
      </c>
      <c r="Q20" s="10">
        <v>513178586</v>
      </c>
      <c r="R20" s="10"/>
      <c r="S20" s="10"/>
      <c r="T20" s="10">
        <v>697290824</v>
      </c>
      <c r="U20" s="11">
        <f t="shared" si="3"/>
        <v>128368239</v>
      </c>
      <c r="V20" s="10">
        <v>17931439</v>
      </c>
      <c r="W20" s="10">
        <v>136159910</v>
      </c>
      <c r="X20" s="10">
        <v>119382950</v>
      </c>
      <c r="Y20" s="11">
        <f t="shared" si="4"/>
        <v>16776960</v>
      </c>
      <c r="Z20" s="10">
        <v>79798181</v>
      </c>
      <c r="AA20" s="10">
        <v>14592501</v>
      </c>
      <c r="AB20" s="11">
        <f t="shared" si="5"/>
        <v>1074141094</v>
      </c>
      <c r="AC20" s="5"/>
      <c r="AD20" s="9">
        <v>2001</v>
      </c>
      <c r="AE20" s="12">
        <f t="shared" si="6"/>
        <v>77.90533249006205</v>
      </c>
      <c r="AF20" s="12">
        <f t="shared" si="7"/>
        <v>53.49781524843761</v>
      </c>
      <c r="AG20" s="12">
        <f t="shared" si="7"/>
        <v>0</v>
      </c>
      <c r="AH20" s="12">
        <f t="shared" si="7"/>
        <v>0</v>
      </c>
      <c r="AI20" s="12">
        <f t="shared" si="9"/>
        <v>73.04422885541983</v>
      </c>
      <c r="AJ20" s="12">
        <f t="shared" si="10"/>
        <v>4.861103634642213</v>
      </c>
      <c r="AK20" s="12">
        <f t="shared" si="11"/>
        <v>1.7182353569056767</v>
      </c>
      <c r="AL20" s="12">
        <f t="shared" si="12"/>
        <v>2.269391200109394</v>
      </c>
      <c r="AM20" s="12">
        <f t="shared" si="13"/>
        <v>1.4198122081576463</v>
      </c>
      <c r="AN20" s="12">
        <f t="shared" si="14"/>
        <v>0.8495789919517479</v>
      </c>
      <c r="AO20" s="12">
        <f t="shared" si="15"/>
        <v>16.896352662814298</v>
      </c>
      <c r="AP20" s="12">
        <f t="shared" si="16"/>
        <v>1.2106882901085827</v>
      </c>
      <c r="AQ20" s="12">
        <f t="shared" si="17"/>
        <v>100</v>
      </c>
      <c r="AR20" s="12"/>
      <c r="AS20" s="12">
        <f t="shared" si="18"/>
        <v>76.86690953469842</v>
      </c>
      <c r="AT20" s="12">
        <f aca="true" t="shared" si="29" ref="AT20:AT36">Q20*100/$AB20</f>
        <v>47.77571483546649</v>
      </c>
      <c r="AU20" s="12">
        <f aca="true" t="shared" si="30" ref="AU20:AV35">R20*100/$AB20</f>
        <v>0</v>
      </c>
      <c r="AV20" s="12">
        <f t="shared" si="30"/>
        <v>0</v>
      </c>
      <c r="AW20" s="12">
        <f t="shared" si="20"/>
        <v>64.91612953782028</v>
      </c>
      <c r="AX20" s="12">
        <f t="shared" si="21"/>
        <v>11.950779996878138</v>
      </c>
      <c r="AY20" s="12">
        <f t="shared" si="22"/>
        <v>1.66937463803987</v>
      </c>
      <c r="AZ20" s="12">
        <f t="shared" si="23"/>
        <v>12.676166172262654</v>
      </c>
      <c r="BA20" s="12">
        <f t="shared" si="24"/>
        <v>11.114270803608227</v>
      </c>
      <c r="BB20" s="12">
        <f t="shared" si="25"/>
        <v>1.5618953686544275</v>
      </c>
      <c r="BC20" s="12">
        <f t="shared" si="26"/>
        <v>7.42902226213496</v>
      </c>
      <c r="BD20" s="12">
        <f t="shared" si="27"/>
        <v>1.3585273928640886</v>
      </c>
      <c r="BE20" s="12">
        <f t="shared" si="28"/>
        <v>100</v>
      </c>
    </row>
    <row r="21" spans="1:57" ht="12">
      <c r="A21" s="9">
        <v>2002</v>
      </c>
      <c r="B21" s="10">
        <v>282369947</v>
      </c>
      <c r="C21" s="10">
        <v>185159581</v>
      </c>
      <c r="D21" s="10"/>
      <c r="E21" s="10"/>
      <c r="F21" s="10">
        <v>263346297</v>
      </c>
      <c r="G21" s="11">
        <f t="shared" si="0"/>
        <v>19023650</v>
      </c>
      <c r="H21" s="10">
        <v>3542453</v>
      </c>
      <c r="I21" s="10">
        <v>10173938</v>
      </c>
      <c r="J21" s="10">
        <v>6110976</v>
      </c>
      <c r="K21" s="11">
        <f t="shared" si="1"/>
        <v>4062962</v>
      </c>
      <c r="L21" s="10">
        <v>50072568</v>
      </c>
      <c r="M21" s="10">
        <v>2382871</v>
      </c>
      <c r="N21" s="11">
        <f t="shared" si="2"/>
        <v>348541777</v>
      </c>
      <c r="O21" s="11"/>
      <c r="P21" s="10">
        <v>825302132</v>
      </c>
      <c r="Q21" s="10">
        <v>494792983</v>
      </c>
      <c r="R21" s="10"/>
      <c r="S21" s="10"/>
      <c r="T21" s="10">
        <v>710478493</v>
      </c>
      <c r="U21" s="11">
        <f t="shared" si="3"/>
        <v>114823639</v>
      </c>
      <c r="V21" s="10">
        <v>14681578</v>
      </c>
      <c r="W21" s="10">
        <v>143866441</v>
      </c>
      <c r="X21" s="10">
        <v>118884927</v>
      </c>
      <c r="Y21" s="11">
        <f t="shared" si="4"/>
        <v>24981514</v>
      </c>
      <c r="Z21" s="10">
        <v>83509518</v>
      </c>
      <c r="AA21" s="10">
        <v>8226341</v>
      </c>
      <c r="AB21" s="11">
        <f t="shared" si="5"/>
        <v>1075586010</v>
      </c>
      <c r="AC21" s="5"/>
      <c r="AD21" s="9">
        <v>2002</v>
      </c>
      <c r="AE21" s="12">
        <f t="shared" si="6"/>
        <v>81.01466327234569</v>
      </c>
      <c r="AF21" s="12">
        <f t="shared" si="7"/>
        <v>53.1240709775804</v>
      </c>
      <c r="AG21" s="12">
        <f t="shared" si="7"/>
        <v>0</v>
      </c>
      <c r="AH21" s="12">
        <f t="shared" si="7"/>
        <v>0</v>
      </c>
      <c r="AI21" s="12">
        <f t="shared" si="9"/>
        <v>75.55659446815754</v>
      </c>
      <c r="AJ21" s="12">
        <f t="shared" si="10"/>
        <v>5.458068804188142</v>
      </c>
      <c r="AK21" s="12">
        <f t="shared" si="11"/>
        <v>1.0163639579997894</v>
      </c>
      <c r="AL21" s="12">
        <f t="shared" si="12"/>
        <v>2.919001012610319</v>
      </c>
      <c r="AM21" s="12">
        <f t="shared" si="13"/>
        <v>1.7532979984778123</v>
      </c>
      <c r="AN21" s="12">
        <f t="shared" si="14"/>
        <v>1.1657030141325067</v>
      </c>
      <c r="AO21" s="12">
        <f t="shared" si="15"/>
        <v>14.366303067307769</v>
      </c>
      <c r="AP21" s="12">
        <f t="shared" si="16"/>
        <v>0.6836686897364387</v>
      </c>
      <c r="AQ21" s="12">
        <f t="shared" si="17"/>
        <v>100</v>
      </c>
      <c r="AR21" s="12"/>
      <c r="AS21" s="12">
        <f t="shared" si="18"/>
        <v>76.73046361025094</v>
      </c>
      <c r="AT21" s="12">
        <f t="shared" si="29"/>
        <v>46.00217726892896</v>
      </c>
      <c r="AU21" s="12">
        <f t="shared" si="30"/>
        <v>0</v>
      </c>
      <c r="AV21" s="12">
        <f t="shared" si="30"/>
        <v>0</v>
      </c>
      <c r="AW21" s="12">
        <f t="shared" si="20"/>
        <v>66.05501432656231</v>
      </c>
      <c r="AX21" s="12">
        <f t="shared" si="21"/>
        <v>10.67544928368862</v>
      </c>
      <c r="AY21" s="12">
        <f t="shared" si="22"/>
        <v>1.3649840982963324</v>
      </c>
      <c r="AZ21" s="12">
        <f t="shared" si="23"/>
        <v>13.375633344282713</v>
      </c>
      <c r="BA21" s="12">
        <f t="shared" si="24"/>
        <v>11.053037683150974</v>
      </c>
      <c r="BB21" s="12">
        <f t="shared" si="25"/>
        <v>2.3225956611317398</v>
      </c>
      <c r="BC21" s="12">
        <f t="shared" si="26"/>
        <v>7.764094849095332</v>
      </c>
      <c r="BD21" s="12">
        <f t="shared" si="27"/>
        <v>0.7648240980746858</v>
      </c>
      <c r="BE21" s="12">
        <f t="shared" si="28"/>
        <v>100</v>
      </c>
    </row>
    <row r="22" spans="1:57" ht="12">
      <c r="A22" s="9">
        <v>2003</v>
      </c>
      <c r="B22" s="10">
        <v>276517739</v>
      </c>
      <c r="C22" s="10">
        <v>191104747</v>
      </c>
      <c r="D22" s="10"/>
      <c r="E22" s="10"/>
      <c r="F22" s="10">
        <v>254210786</v>
      </c>
      <c r="G22" s="11">
        <f t="shared" si="0"/>
        <v>22306953</v>
      </c>
      <c r="H22" s="10">
        <v>8095903</v>
      </c>
      <c r="I22" s="10">
        <v>8661671</v>
      </c>
      <c r="J22" s="10">
        <v>4316787</v>
      </c>
      <c r="K22" s="11">
        <f t="shared" si="1"/>
        <v>4344884</v>
      </c>
      <c r="L22" s="10">
        <v>66703394</v>
      </c>
      <c r="M22" s="10">
        <v>3017659</v>
      </c>
      <c r="N22" s="11">
        <f t="shared" si="2"/>
        <v>362996366</v>
      </c>
      <c r="O22" s="11"/>
      <c r="P22" s="10">
        <v>778974952</v>
      </c>
      <c r="Q22" s="10">
        <v>468694622</v>
      </c>
      <c r="R22" s="10"/>
      <c r="S22" s="10"/>
      <c r="T22" s="10">
        <v>660883543</v>
      </c>
      <c r="U22" s="11">
        <f t="shared" si="3"/>
        <v>118091409</v>
      </c>
      <c r="V22" s="10">
        <v>13933453</v>
      </c>
      <c r="W22" s="10">
        <v>125745253</v>
      </c>
      <c r="X22" s="10">
        <v>113408537</v>
      </c>
      <c r="Y22" s="11">
        <f t="shared" si="4"/>
        <v>12336716</v>
      </c>
      <c r="Z22" s="10">
        <v>87547222</v>
      </c>
      <c r="AA22" s="10">
        <v>8554238</v>
      </c>
      <c r="AB22" s="11">
        <f t="shared" si="5"/>
        <v>1014755118</v>
      </c>
      <c r="AC22" s="5"/>
      <c r="AD22" s="9">
        <v>2003</v>
      </c>
      <c r="AE22" s="12">
        <f t="shared" si="6"/>
        <v>76.17644827882381</v>
      </c>
      <c r="AF22" s="12">
        <f t="shared" si="7"/>
        <v>52.64646285742706</v>
      </c>
      <c r="AG22" s="12">
        <f t="shared" si="7"/>
        <v>0</v>
      </c>
      <c r="AH22" s="12">
        <f t="shared" si="7"/>
        <v>0</v>
      </c>
      <c r="AI22" s="12">
        <f t="shared" si="9"/>
        <v>70.03122064312898</v>
      </c>
      <c r="AJ22" s="12">
        <f t="shared" si="10"/>
        <v>6.145227635694844</v>
      </c>
      <c r="AK22" s="12">
        <f t="shared" si="11"/>
        <v>2.2302986361025994</v>
      </c>
      <c r="AL22" s="12">
        <f t="shared" si="12"/>
        <v>2.3861591495932495</v>
      </c>
      <c r="AM22" s="12">
        <f t="shared" si="13"/>
        <v>1.1892094258596517</v>
      </c>
      <c r="AN22" s="12">
        <f t="shared" si="14"/>
        <v>1.196949723733598</v>
      </c>
      <c r="AO22" s="12">
        <f t="shared" si="15"/>
        <v>18.37577459384263</v>
      </c>
      <c r="AP22" s="12">
        <f t="shared" si="16"/>
        <v>0.8313193416377066</v>
      </c>
      <c r="AQ22" s="12">
        <f t="shared" si="17"/>
        <v>100</v>
      </c>
      <c r="AR22" s="12"/>
      <c r="AS22" s="12">
        <f t="shared" si="18"/>
        <v>76.7648212048732</v>
      </c>
      <c r="AT22" s="12">
        <f t="shared" si="29"/>
        <v>46.18795349598818</v>
      </c>
      <c r="AU22" s="12">
        <f t="shared" si="30"/>
        <v>0</v>
      </c>
      <c r="AV22" s="12">
        <f t="shared" si="30"/>
        <v>0</v>
      </c>
      <c r="AW22" s="12">
        <f t="shared" si="20"/>
        <v>65.12739194679283</v>
      </c>
      <c r="AX22" s="12">
        <f t="shared" si="21"/>
        <v>11.637429258080372</v>
      </c>
      <c r="AY22" s="12">
        <f t="shared" si="22"/>
        <v>1.3730852648924505</v>
      </c>
      <c r="AZ22" s="12">
        <f t="shared" si="23"/>
        <v>12.391684532504128</v>
      </c>
      <c r="BA22" s="12">
        <f t="shared" si="24"/>
        <v>11.17595122097231</v>
      </c>
      <c r="BB22" s="12">
        <f t="shared" si="25"/>
        <v>1.2157333115318172</v>
      </c>
      <c r="BC22" s="12">
        <f t="shared" si="26"/>
        <v>8.627423547520358</v>
      </c>
      <c r="BD22" s="12">
        <f t="shared" si="27"/>
        <v>0.8429854502098703</v>
      </c>
      <c r="BE22" s="12">
        <f t="shared" si="28"/>
        <v>100</v>
      </c>
    </row>
    <row r="23" spans="1:57" ht="12">
      <c r="A23" s="9">
        <v>2004</v>
      </c>
      <c r="B23" s="10">
        <v>311104862</v>
      </c>
      <c r="C23" s="10">
        <v>196720213</v>
      </c>
      <c r="D23" s="10"/>
      <c r="E23" s="10"/>
      <c r="F23" s="10">
        <v>254538795</v>
      </c>
      <c r="G23" s="11">
        <f t="shared" si="0"/>
        <v>56566067</v>
      </c>
      <c r="H23" s="10">
        <v>7836959</v>
      </c>
      <c r="I23" s="10">
        <v>5959298</v>
      </c>
      <c r="J23" s="10">
        <v>4717272</v>
      </c>
      <c r="K23" s="11">
        <f t="shared" si="1"/>
        <v>1242026</v>
      </c>
      <c r="L23" s="10">
        <v>95461447</v>
      </c>
      <c r="M23" s="10">
        <v>3914389</v>
      </c>
      <c r="N23" s="11">
        <f t="shared" si="2"/>
        <v>424276955</v>
      </c>
      <c r="O23" s="11"/>
      <c r="P23" s="10">
        <v>790379247</v>
      </c>
      <c r="Q23" s="10">
        <v>478431425</v>
      </c>
      <c r="R23" s="10"/>
      <c r="S23" s="10"/>
      <c r="T23" s="10">
        <v>667076984</v>
      </c>
      <c r="U23" s="11">
        <f t="shared" si="3"/>
        <v>123302263</v>
      </c>
      <c r="V23" s="10">
        <v>17081888</v>
      </c>
      <c r="W23" s="10">
        <v>155467907</v>
      </c>
      <c r="X23" s="10">
        <v>126168045</v>
      </c>
      <c r="Y23" s="11">
        <f t="shared" si="4"/>
        <v>29299862</v>
      </c>
      <c r="Z23" s="10">
        <v>97080182</v>
      </c>
      <c r="AA23" s="10">
        <v>13205231</v>
      </c>
      <c r="AB23" s="11">
        <f t="shared" si="5"/>
        <v>1073214455</v>
      </c>
      <c r="AC23" s="5"/>
      <c r="AD23" s="9">
        <v>2004</v>
      </c>
      <c r="AE23" s="12">
        <f t="shared" si="6"/>
        <v>73.3258920461518</v>
      </c>
      <c r="AF23" s="12">
        <f t="shared" si="7"/>
        <v>46.365990582731506</v>
      </c>
      <c r="AG23" s="12">
        <f t="shared" si="7"/>
        <v>0</v>
      </c>
      <c r="AH23" s="12">
        <f t="shared" si="7"/>
        <v>0</v>
      </c>
      <c r="AI23" s="12">
        <f t="shared" si="9"/>
        <v>59.99354713950938</v>
      </c>
      <c r="AJ23" s="12">
        <f t="shared" si="10"/>
        <v>13.332344906642408</v>
      </c>
      <c r="AK23" s="12">
        <f t="shared" si="11"/>
        <v>1.8471328474580948</v>
      </c>
      <c r="AL23" s="12">
        <f t="shared" si="12"/>
        <v>1.4045773473602874</v>
      </c>
      <c r="AM23" s="12">
        <f t="shared" si="13"/>
        <v>1.1118379031451284</v>
      </c>
      <c r="AN23" s="12">
        <f t="shared" si="14"/>
        <v>0.29273944421515896</v>
      </c>
      <c r="AO23" s="12">
        <f t="shared" si="15"/>
        <v>22.49979544611373</v>
      </c>
      <c r="AP23" s="12">
        <f t="shared" si="16"/>
        <v>0.9226023129160998</v>
      </c>
      <c r="AQ23" s="12">
        <f t="shared" si="17"/>
        <v>100</v>
      </c>
      <c r="AR23" s="12"/>
      <c r="AS23" s="12">
        <f t="shared" si="18"/>
        <v>73.64597479261496</v>
      </c>
      <c r="AT23" s="12">
        <f t="shared" si="29"/>
        <v>44.57929380013802</v>
      </c>
      <c r="AU23" s="12">
        <f t="shared" si="30"/>
        <v>0</v>
      </c>
      <c r="AV23" s="12">
        <f t="shared" si="30"/>
        <v>0</v>
      </c>
      <c r="AW23" s="12">
        <f t="shared" si="20"/>
        <v>62.15691382949179</v>
      </c>
      <c r="AX23" s="12">
        <f t="shared" si="21"/>
        <v>11.489060963123162</v>
      </c>
      <c r="AY23" s="12">
        <f t="shared" si="22"/>
        <v>1.5916565342944435</v>
      </c>
      <c r="AZ23" s="12">
        <f t="shared" si="23"/>
        <v>14.486192044440923</v>
      </c>
      <c r="BA23" s="12">
        <f t="shared" si="24"/>
        <v>11.75608886110279</v>
      </c>
      <c r="BB23" s="12">
        <f t="shared" si="25"/>
        <v>2.7301031833381333</v>
      </c>
      <c r="BC23" s="12">
        <f t="shared" si="26"/>
        <v>9.045739325231136</v>
      </c>
      <c r="BD23" s="12">
        <f t="shared" si="27"/>
        <v>1.2304373034185419</v>
      </c>
      <c r="BE23" s="12">
        <f t="shared" si="28"/>
        <v>100</v>
      </c>
    </row>
    <row r="24" spans="1:57" ht="12">
      <c r="A24" s="9">
        <v>2005</v>
      </c>
      <c r="B24" s="10">
        <v>336314037</v>
      </c>
      <c r="C24" s="10">
        <v>231021991</v>
      </c>
      <c r="D24" s="10"/>
      <c r="E24" s="10"/>
      <c r="F24" s="10">
        <v>292269530</v>
      </c>
      <c r="G24" s="11">
        <f t="shared" si="0"/>
        <v>44044507</v>
      </c>
      <c r="H24" s="10">
        <v>10137681</v>
      </c>
      <c r="I24" s="10">
        <v>10202750</v>
      </c>
      <c r="J24" s="10">
        <v>5526675</v>
      </c>
      <c r="K24" s="11">
        <f t="shared" si="1"/>
        <v>4676075</v>
      </c>
      <c r="L24" s="10">
        <v>97260405</v>
      </c>
      <c r="M24" s="10">
        <v>5703666</v>
      </c>
      <c r="N24" s="11">
        <f t="shared" si="2"/>
        <v>459618539</v>
      </c>
      <c r="O24" s="11"/>
      <c r="P24" s="10">
        <v>861261063</v>
      </c>
      <c r="Q24" s="10">
        <v>494166874</v>
      </c>
      <c r="R24" s="10"/>
      <c r="S24" s="10"/>
      <c r="T24" s="10">
        <v>703530650</v>
      </c>
      <c r="U24" s="11">
        <f t="shared" si="3"/>
        <v>157730413</v>
      </c>
      <c r="V24" s="10">
        <v>22384675</v>
      </c>
      <c r="W24" s="10">
        <v>178289512</v>
      </c>
      <c r="X24" s="10">
        <v>143344912</v>
      </c>
      <c r="Y24" s="11">
        <f t="shared" si="4"/>
        <v>34944600</v>
      </c>
      <c r="Z24" s="10">
        <v>114648584</v>
      </c>
      <c r="AA24" s="10">
        <v>13006866</v>
      </c>
      <c r="AB24" s="11">
        <f t="shared" si="5"/>
        <v>1189590700</v>
      </c>
      <c r="AC24" s="5"/>
      <c r="AD24" s="9">
        <v>2005</v>
      </c>
      <c r="AE24" s="12">
        <f t="shared" si="6"/>
        <v>73.17242636289743</v>
      </c>
      <c r="AF24" s="12">
        <f t="shared" si="7"/>
        <v>50.26385391299458</v>
      </c>
      <c r="AG24" s="12">
        <f t="shared" si="7"/>
        <v>0</v>
      </c>
      <c r="AH24" s="12">
        <f t="shared" si="7"/>
        <v>0</v>
      </c>
      <c r="AI24" s="12">
        <f t="shared" si="9"/>
        <v>63.58958684214433</v>
      </c>
      <c r="AJ24" s="12">
        <f t="shared" si="10"/>
        <v>9.5828395207531</v>
      </c>
      <c r="AK24" s="12">
        <f t="shared" si="11"/>
        <v>2.205672778573451</v>
      </c>
      <c r="AL24" s="12">
        <f t="shared" si="12"/>
        <v>2.219829953377925</v>
      </c>
      <c r="AM24" s="12">
        <f t="shared" si="13"/>
        <v>1.2024482328377097</v>
      </c>
      <c r="AN24" s="12">
        <f t="shared" si="14"/>
        <v>1.0173817205402151</v>
      </c>
      <c r="AO24" s="12">
        <f t="shared" si="15"/>
        <v>21.161114434507176</v>
      </c>
      <c r="AP24" s="12">
        <f t="shared" si="16"/>
        <v>1.2409564706440182</v>
      </c>
      <c r="AQ24" s="12">
        <f t="shared" si="17"/>
        <v>100</v>
      </c>
      <c r="AR24" s="12"/>
      <c r="AS24" s="12">
        <f t="shared" si="18"/>
        <v>72.39978111799293</v>
      </c>
      <c r="AT24" s="12">
        <f t="shared" si="29"/>
        <v>41.54091604784738</v>
      </c>
      <c r="AU24" s="12">
        <f t="shared" si="30"/>
        <v>0</v>
      </c>
      <c r="AV24" s="12">
        <f t="shared" si="30"/>
        <v>0</v>
      </c>
      <c r="AW24" s="12">
        <f t="shared" si="20"/>
        <v>59.140564061235516</v>
      </c>
      <c r="AX24" s="12">
        <f t="shared" si="21"/>
        <v>13.259217056757421</v>
      </c>
      <c r="AY24" s="12">
        <f t="shared" si="22"/>
        <v>1.881712340219203</v>
      </c>
      <c r="AZ24" s="12">
        <f t="shared" si="23"/>
        <v>14.987466865704313</v>
      </c>
      <c r="BA24" s="12">
        <f t="shared" si="24"/>
        <v>12.049935494620124</v>
      </c>
      <c r="BB24" s="12">
        <f t="shared" si="25"/>
        <v>2.937531371084189</v>
      </c>
      <c r="BC24" s="12">
        <f t="shared" si="26"/>
        <v>9.63764965546553</v>
      </c>
      <c r="BD24" s="12">
        <f t="shared" si="27"/>
        <v>1.0933900206180158</v>
      </c>
      <c r="BE24" s="12">
        <f t="shared" si="28"/>
        <v>100</v>
      </c>
    </row>
    <row r="25" spans="1:57" ht="12">
      <c r="A25" s="9">
        <v>2006</v>
      </c>
      <c r="B25" s="10">
        <v>346178068</v>
      </c>
      <c r="C25" s="10">
        <v>250903828</v>
      </c>
      <c r="D25" s="10"/>
      <c r="E25" s="10"/>
      <c r="F25" s="10">
        <v>314886387</v>
      </c>
      <c r="G25" s="11">
        <f t="shared" si="0"/>
        <v>31291681</v>
      </c>
      <c r="H25" s="10">
        <v>12294112</v>
      </c>
      <c r="I25" s="10">
        <v>11655237</v>
      </c>
      <c r="J25" s="10">
        <v>9767614</v>
      </c>
      <c r="K25" s="11">
        <f t="shared" si="1"/>
        <v>1887623</v>
      </c>
      <c r="L25" s="10">
        <v>154123345</v>
      </c>
      <c r="M25" s="10">
        <v>4359450</v>
      </c>
      <c r="N25" s="11">
        <f t="shared" si="2"/>
        <v>528610212</v>
      </c>
      <c r="O25" s="11"/>
      <c r="P25" s="10">
        <v>1022817860</v>
      </c>
      <c r="Q25" s="10">
        <v>588214497</v>
      </c>
      <c r="R25" s="10"/>
      <c r="S25" s="10"/>
      <c r="T25" s="10">
        <v>817588971</v>
      </c>
      <c r="U25" s="11">
        <f t="shared" si="3"/>
        <v>205228889</v>
      </c>
      <c r="V25" s="10">
        <v>28850998</v>
      </c>
      <c r="W25" s="10">
        <v>198887962</v>
      </c>
      <c r="X25" s="10">
        <v>149238210</v>
      </c>
      <c r="Y25" s="11">
        <f t="shared" si="4"/>
        <v>49649752</v>
      </c>
      <c r="Z25" s="10">
        <v>120205199</v>
      </c>
      <c r="AA25" s="10">
        <v>14081874</v>
      </c>
      <c r="AB25" s="11">
        <f t="shared" si="5"/>
        <v>1384843893</v>
      </c>
      <c r="AC25" s="5"/>
      <c r="AD25" s="9">
        <v>2006</v>
      </c>
      <c r="AE25" s="12">
        <f t="shared" si="6"/>
        <v>65.48834285479147</v>
      </c>
      <c r="AF25" s="12">
        <f t="shared" si="7"/>
        <v>47.464809098315335</v>
      </c>
      <c r="AG25" s="12">
        <f t="shared" si="7"/>
        <v>0</v>
      </c>
      <c r="AH25" s="12">
        <f t="shared" si="7"/>
        <v>0</v>
      </c>
      <c r="AI25" s="12">
        <f t="shared" si="9"/>
        <v>59.568729444069085</v>
      </c>
      <c r="AJ25" s="12">
        <f t="shared" si="10"/>
        <v>5.91961341072238</v>
      </c>
      <c r="AK25" s="12">
        <f t="shared" si="11"/>
        <v>2.325742431930165</v>
      </c>
      <c r="AL25" s="12">
        <f t="shared" si="12"/>
        <v>2.204883056629258</v>
      </c>
      <c r="AM25" s="12">
        <f t="shared" si="13"/>
        <v>1.8477913930274203</v>
      </c>
      <c r="AN25" s="12">
        <f t="shared" si="14"/>
        <v>0.3570916636018375</v>
      </c>
      <c r="AO25" s="12">
        <f t="shared" si="15"/>
        <v>29.156331357442635</v>
      </c>
      <c r="AP25" s="12">
        <f t="shared" si="16"/>
        <v>0.8247002992064785</v>
      </c>
      <c r="AQ25" s="12">
        <f t="shared" si="17"/>
        <v>100</v>
      </c>
      <c r="AR25" s="12"/>
      <c r="AS25" s="12">
        <f t="shared" si="18"/>
        <v>73.85798971061354</v>
      </c>
      <c r="AT25" s="12">
        <f t="shared" si="29"/>
        <v>42.47514828012459</v>
      </c>
      <c r="AU25" s="12">
        <f t="shared" si="30"/>
        <v>0</v>
      </c>
      <c r="AV25" s="12">
        <f t="shared" si="30"/>
        <v>0</v>
      </c>
      <c r="AW25" s="12">
        <f t="shared" si="20"/>
        <v>59.03834902494674</v>
      </c>
      <c r="AX25" s="12">
        <f t="shared" si="21"/>
        <v>14.8196406856668</v>
      </c>
      <c r="AY25" s="12">
        <f t="shared" si="22"/>
        <v>2.0833393674069516</v>
      </c>
      <c r="AZ25" s="12">
        <f t="shared" si="23"/>
        <v>14.361760412514597</v>
      </c>
      <c r="BA25" s="12">
        <f t="shared" si="24"/>
        <v>10.77653667350938</v>
      </c>
      <c r="BB25" s="12">
        <f t="shared" si="25"/>
        <v>3.5852237390052166</v>
      </c>
      <c r="BC25" s="12">
        <f t="shared" si="26"/>
        <v>8.680054091844127</v>
      </c>
      <c r="BD25" s="12">
        <f t="shared" si="27"/>
        <v>1.0168564176207837</v>
      </c>
      <c r="BE25" s="12">
        <f t="shared" si="28"/>
        <v>100</v>
      </c>
    </row>
    <row r="26" spans="1:57" ht="12">
      <c r="A26" s="9">
        <v>2007</v>
      </c>
      <c r="B26" s="10">
        <v>371205284</v>
      </c>
      <c r="C26" s="10">
        <v>268394100</v>
      </c>
      <c r="D26" s="10"/>
      <c r="E26" s="10"/>
      <c r="F26" s="10">
        <v>341541346</v>
      </c>
      <c r="G26" s="11">
        <f t="shared" si="0"/>
        <v>29663938</v>
      </c>
      <c r="H26" s="10">
        <v>13331073</v>
      </c>
      <c r="I26" s="10">
        <v>9487964</v>
      </c>
      <c r="J26" s="10">
        <v>4390798</v>
      </c>
      <c r="K26" s="11">
        <f t="shared" si="1"/>
        <v>5097166</v>
      </c>
      <c r="L26" s="10">
        <v>152322535</v>
      </c>
      <c r="M26" s="10">
        <v>2730165</v>
      </c>
      <c r="N26" s="11">
        <f t="shared" si="2"/>
        <v>549077021</v>
      </c>
      <c r="O26" s="11"/>
      <c r="P26" s="10">
        <v>1108765241</v>
      </c>
      <c r="Q26" s="10">
        <v>596575935</v>
      </c>
      <c r="R26" s="10"/>
      <c r="S26" s="10"/>
      <c r="T26" s="10">
        <v>873870322</v>
      </c>
      <c r="U26" s="11">
        <f t="shared" si="3"/>
        <v>234894919</v>
      </c>
      <c r="V26" s="10">
        <v>27498362</v>
      </c>
      <c r="W26" s="10">
        <v>243359311</v>
      </c>
      <c r="X26" s="10">
        <v>166481854</v>
      </c>
      <c r="Y26" s="11">
        <f t="shared" si="4"/>
        <v>76877457</v>
      </c>
      <c r="Z26" s="10">
        <v>167823450</v>
      </c>
      <c r="AA26" s="10">
        <v>17621803</v>
      </c>
      <c r="AB26" s="11">
        <f t="shared" si="5"/>
        <v>1565068167</v>
      </c>
      <c r="AC26" s="5"/>
      <c r="AD26" s="9">
        <v>2007</v>
      </c>
      <c r="AE26" s="12">
        <f t="shared" si="6"/>
        <v>67.60532125783497</v>
      </c>
      <c r="AF26" s="12">
        <f t="shared" si="7"/>
        <v>48.880956538882366</v>
      </c>
      <c r="AG26" s="12">
        <f t="shared" si="7"/>
        <v>0</v>
      </c>
      <c r="AH26" s="12">
        <f t="shared" si="7"/>
        <v>0</v>
      </c>
      <c r="AI26" s="12">
        <f t="shared" si="9"/>
        <v>62.20281179823768</v>
      </c>
      <c r="AJ26" s="12">
        <f t="shared" si="10"/>
        <v>5.40250945959729</v>
      </c>
      <c r="AK26" s="12">
        <f t="shared" si="11"/>
        <v>2.4279058292625217</v>
      </c>
      <c r="AL26" s="12">
        <f t="shared" si="12"/>
        <v>1.7279841692737674</v>
      </c>
      <c r="AM26" s="12">
        <f t="shared" si="13"/>
        <v>0.7996688683134674</v>
      </c>
      <c r="AN26" s="12">
        <f t="shared" si="14"/>
        <v>0.9283153009603</v>
      </c>
      <c r="AO26" s="12">
        <f t="shared" si="15"/>
        <v>27.741560687166327</v>
      </c>
      <c r="AP26" s="12">
        <f t="shared" si="16"/>
        <v>0.4972280564624102</v>
      </c>
      <c r="AQ26" s="12">
        <f t="shared" si="17"/>
        <v>100</v>
      </c>
      <c r="AR26" s="12"/>
      <c r="AS26" s="12">
        <f t="shared" si="18"/>
        <v>70.84453344452952</v>
      </c>
      <c r="AT26" s="12">
        <f t="shared" si="29"/>
        <v>38.11820772915893</v>
      </c>
      <c r="AU26" s="12">
        <f t="shared" si="30"/>
        <v>0</v>
      </c>
      <c r="AV26" s="12">
        <f t="shared" si="30"/>
        <v>0</v>
      </c>
      <c r="AW26" s="12">
        <f t="shared" si="20"/>
        <v>55.8359271772218</v>
      </c>
      <c r="AX26" s="12">
        <f t="shared" si="21"/>
        <v>15.008606267307716</v>
      </c>
      <c r="AY26" s="12">
        <f t="shared" si="22"/>
        <v>1.7570073035675002</v>
      </c>
      <c r="AZ26" s="12">
        <f t="shared" si="23"/>
        <v>15.549438429029143</v>
      </c>
      <c r="BA26" s="12">
        <f t="shared" si="24"/>
        <v>10.637354813696112</v>
      </c>
      <c r="BB26" s="12">
        <f t="shared" si="25"/>
        <v>4.912083615333031</v>
      </c>
      <c r="BC26" s="12">
        <f t="shared" si="26"/>
        <v>10.723076063945015</v>
      </c>
      <c r="BD26" s="12">
        <f t="shared" si="27"/>
        <v>1.1259447589288294</v>
      </c>
      <c r="BE26" s="12">
        <f t="shared" si="28"/>
        <v>100</v>
      </c>
    </row>
    <row r="27" spans="1:57" ht="12">
      <c r="A27" s="9">
        <v>2008</v>
      </c>
      <c r="B27" s="10">
        <v>399839565</v>
      </c>
      <c r="C27" s="10">
        <v>304591984</v>
      </c>
      <c r="D27" s="10"/>
      <c r="E27" s="10"/>
      <c r="F27" s="10">
        <v>371769810</v>
      </c>
      <c r="G27" s="11">
        <f t="shared" si="0"/>
        <v>28069755</v>
      </c>
      <c r="H27" s="10">
        <v>13329776</v>
      </c>
      <c r="I27" s="10">
        <v>15442218</v>
      </c>
      <c r="J27" s="10">
        <v>6334445</v>
      </c>
      <c r="K27" s="11">
        <f t="shared" si="1"/>
        <v>9107773</v>
      </c>
      <c r="L27" s="10">
        <v>155968142</v>
      </c>
      <c r="M27" s="10">
        <v>3141013</v>
      </c>
      <c r="N27" s="11">
        <f t="shared" si="2"/>
        <v>587720714</v>
      </c>
      <c r="O27" s="11"/>
      <c r="P27" s="10">
        <v>1207017949</v>
      </c>
      <c r="Q27" s="10">
        <v>633783414</v>
      </c>
      <c r="R27" s="10"/>
      <c r="S27" s="10"/>
      <c r="T27" s="10">
        <v>949604868</v>
      </c>
      <c r="U27" s="11">
        <f t="shared" si="3"/>
        <v>257413081</v>
      </c>
      <c r="V27" s="10">
        <v>31541114</v>
      </c>
      <c r="W27" s="10">
        <v>194154280</v>
      </c>
      <c r="X27" s="10">
        <v>137179192</v>
      </c>
      <c r="Y27" s="11">
        <f t="shared" si="4"/>
        <v>56975088</v>
      </c>
      <c r="Z27" s="10">
        <v>174024694</v>
      </c>
      <c r="AA27" s="10">
        <v>18184940</v>
      </c>
      <c r="AB27" s="11">
        <f t="shared" si="5"/>
        <v>1624922977</v>
      </c>
      <c r="AC27" s="5"/>
      <c r="AD27" s="9">
        <v>2008</v>
      </c>
      <c r="AE27" s="12">
        <f t="shared" si="6"/>
        <v>68.0322397144573</v>
      </c>
      <c r="AF27" s="12">
        <f t="shared" si="7"/>
        <v>51.82597392679272</v>
      </c>
      <c r="AG27" s="12">
        <f t="shared" si="7"/>
        <v>0</v>
      </c>
      <c r="AH27" s="12">
        <f t="shared" si="7"/>
        <v>0</v>
      </c>
      <c r="AI27" s="12">
        <f t="shared" si="9"/>
        <v>63.25620335375826</v>
      </c>
      <c r="AJ27" s="12">
        <f t="shared" si="10"/>
        <v>4.776036360699038</v>
      </c>
      <c r="AK27" s="12">
        <f t="shared" si="11"/>
        <v>2.2680459753201756</v>
      </c>
      <c r="AL27" s="12">
        <f t="shared" si="12"/>
        <v>2.6274755393426545</v>
      </c>
      <c r="AM27" s="12">
        <f t="shared" si="13"/>
        <v>1.0777984932482745</v>
      </c>
      <c r="AN27" s="12">
        <f t="shared" si="14"/>
        <v>1.54967704609438</v>
      </c>
      <c r="AO27" s="12">
        <f t="shared" si="15"/>
        <v>26.537799040378896</v>
      </c>
      <c r="AP27" s="12">
        <f t="shared" si="16"/>
        <v>0.5344397305009739</v>
      </c>
      <c r="AQ27" s="12">
        <f t="shared" si="17"/>
        <v>100</v>
      </c>
      <c r="AR27" s="12"/>
      <c r="AS27" s="12">
        <f t="shared" si="18"/>
        <v>74.28154848474396</v>
      </c>
      <c r="AT27" s="12">
        <f t="shared" si="29"/>
        <v>39.00390498324525</v>
      </c>
      <c r="AU27" s="12">
        <f t="shared" si="30"/>
        <v>0</v>
      </c>
      <c r="AV27" s="12">
        <f t="shared" si="30"/>
        <v>0</v>
      </c>
      <c r="AW27" s="12">
        <f t="shared" si="20"/>
        <v>58.439992629878354</v>
      </c>
      <c r="AX27" s="12">
        <f t="shared" si="21"/>
        <v>15.841555854865605</v>
      </c>
      <c r="AY27" s="12">
        <f t="shared" si="22"/>
        <v>1.9410836357445391</v>
      </c>
      <c r="AZ27" s="12">
        <f t="shared" si="23"/>
        <v>11.948522037546399</v>
      </c>
      <c r="BA27" s="12">
        <f t="shared" si="24"/>
        <v>8.44219658049675</v>
      </c>
      <c r="BB27" s="12">
        <f t="shared" si="25"/>
        <v>3.5063254570496483</v>
      </c>
      <c r="BC27" s="12">
        <f t="shared" si="26"/>
        <v>10.709719565987774</v>
      </c>
      <c r="BD27" s="12">
        <f t="shared" si="27"/>
        <v>1.119126275977326</v>
      </c>
      <c r="BE27" s="12">
        <f t="shared" si="28"/>
        <v>100</v>
      </c>
    </row>
    <row r="28" spans="1:57" ht="12">
      <c r="A28" s="9">
        <v>2009</v>
      </c>
      <c r="B28" s="10">
        <v>275321108</v>
      </c>
      <c r="C28" s="10">
        <v>195343030</v>
      </c>
      <c r="D28" s="10"/>
      <c r="E28" s="10"/>
      <c r="F28" s="10">
        <v>245333447</v>
      </c>
      <c r="G28" s="11">
        <f t="shared" si="0"/>
        <v>29987661</v>
      </c>
      <c r="H28" s="10">
        <v>13793620</v>
      </c>
      <c r="I28" s="10">
        <v>14367897</v>
      </c>
      <c r="J28" s="10">
        <v>4741541</v>
      </c>
      <c r="K28" s="11">
        <f t="shared" si="1"/>
        <v>9626356</v>
      </c>
      <c r="L28" s="10">
        <v>141319997</v>
      </c>
      <c r="M28" s="10">
        <v>3063967</v>
      </c>
      <c r="N28" s="11">
        <f t="shared" si="2"/>
        <v>447866589</v>
      </c>
      <c r="O28" s="11"/>
      <c r="P28" s="10">
        <v>919542264</v>
      </c>
      <c r="Q28" s="10">
        <v>493497981</v>
      </c>
      <c r="R28" s="10"/>
      <c r="S28" s="10"/>
      <c r="T28" s="10">
        <v>698672624</v>
      </c>
      <c r="U28" s="11">
        <f t="shared" si="3"/>
        <v>220869640</v>
      </c>
      <c r="V28" s="10">
        <v>32977193</v>
      </c>
      <c r="W28" s="10">
        <v>139949790</v>
      </c>
      <c r="X28" s="10">
        <v>101100868</v>
      </c>
      <c r="Y28" s="11">
        <f t="shared" si="4"/>
        <v>38848922</v>
      </c>
      <c r="Z28" s="10">
        <v>125477137</v>
      </c>
      <c r="AA28" s="10">
        <v>9493075</v>
      </c>
      <c r="AB28" s="11">
        <f t="shared" si="5"/>
        <v>1227439459</v>
      </c>
      <c r="AC28" s="5"/>
      <c r="AD28" s="9">
        <v>2009</v>
      </c>
      <c r="AE28" s="12">
        <f t="shared" si="6"/>
        <v>61.473910928417126</v>
      </c>
      <c r="AF28" s="12">
        <f t="shared" si="7"/>
        <v>43.616343526799675</v>
      </c>
      <c r="AG28" s="12">
        <f t="shared" si="7"/>
        <v>0</v>
      </c>
      <c r="AH28" s="12">
        <f t="shared" si="7"/>
        <v>0</v>
      </c>
      <c r="AI28" s="12">
        <f t="shared" si="9"/>
        <v>54.778242678870605</v>
      </c>
      <c r="AJ28" s="12">
        <f t="shared" si="10"/>
        <v>6.695668249546518</v>
      </c>
      <c r="AK28" s="12">
        <f t="shared" si="11"/>
        <v>3.079850191727519</v>
      </c>
      <c r="AL28" s="12">
        <f t="shared" si="12"/>
        <v>3.208075206520931</v>
      </c>
      <c r="AM28" s="12">
        <f t="shared" si="13"/>
        <v>1.0586949588239993</v>
      </c>
      <c r="AN28" s="12">
        <f t="shared" si="14"/>
        <v>2.1493802476969317</v>
      </c>
      <c r="AO28" s="12">
        <f t="shared" si="15"/>
        <v>31.554038740764383</v>
      </c>
      <c r="AP28" s="12">
        <f t="shared" si="16"/>
        <v>0.6841249325700426</v>
      </c>
      <c r="AQ28" s="12">
        <f t="shared" si="17"/>
        <v>100</v>
      </c>
      <c r="AR28" s="12"/>
      <c r="AS28" s="12">
        <f t="shared" si="18"/>
        <v>74.91548827582542</v>
      </c>
      <c r="AT28" s="12">
        <f t="shared" si="29"/>
        <v>40.20548446454987</v>
      </c>
      <c r="AU28" s="12">
        <f t="shared" si="30"/>
        <v>0</v>
      </c>
      <c r="AV28" s="12">
        <f t="shared" si="30"/>
        <v>0</v>
      </c>
      <c r="AW28" s="12">
        <f t="shared" si="20"/>
        <v>56.921147424184284</v>
      </c>
      <c r="AX28" s="12">
        <f t="shared" si="21"/>
        <v>17.99434085164114</v>
      </c>
      <c r="AY28" s="12">
        <f t="shared" si="22"/>
        <v>2.6866655424998847</v>
      </c>
      <c r="AZ28" s="12">
        <f t="shared" si="23"/>
        <v>11.401767229645499</v>
      </c>
      <c r="BA28" s="12">
        <f t="shared" si="24"/>
        <v>8.236729498851805</v>
      </c>
      <c r="BB28" s="12">
        <f t="shared" si="25"/>
        <v>3.1650377307936943</v>
      </c>
      <c r="BC28" s="12">
        <f t="shared" si="26"/>
        <v>10.222674208488192</v>
      </c>
      <c r="BD28" s="12">
        <f t="shared" si="27"/>
        <v>0.773404743541001</v>
      </c>
      <c r="BE28" s="12">
        <f t="shared" si="28"/>
        <v>100</v>
      </c>
    </row>
    <row r="29" spans="1:57" ht="12">
      <c r="A29" s="9">
        <v>2010</v>
      </c>
      <c r="B29" s="10">
        <v>383527270</v>
      </c>
      <c r="C29" s="10">
        <v>278815230</v>
      </c>
      <c r="D29" s="10"/>
      <c r="E29" s="10"/>
      <c r="F29" s="10">
        <v>344388885</v>
      </c>
      <c r="G29" s="11">
        <f t="shared" si="0"/>
        <v>39138385</v>
      </c>
      <c r="H29" s="10">
        <v>17371851</v>
      </c>
      <c r="I29" s="10">
        <v>20384486</v>
      </c>
      <c r="J29" s="10">
        <v>5308898</v>
      </c>
      <c r="K29" s="11">
        <f t="shared" si="1"/>
        <v>15075588</v>
      </c>
      <c r="L29" s="10">
        <v>193065420</v>
      </c>
      <c r="M29" s="10">
        <v>1549138</v>
      </c>
      <c r="N29" s="11">
        <f t="shared" si="2"/>
        <v>615898165</v>
      </c>
      <c r="O29" s="11"/>
      <c r="P29" s="10">
        <v>1145792581</v>
      </c>
      <c r="Q29" s="10">
        <v>609286845</v>
      </c>
      <c r="R29" s="10"/>
      <c r="S29" s="10"/>
      <c r="T29" s="10">
        <v>882459001</v>
      </c>
      <c r="U29" s="11">
        <f t="shared" si="3"/>
        <v>263333580</v>
      </c>
      <c r="V29" s="10">
        <v>43367554</v>
      </c>
      <c r="W29" s="10">
        <v>129163765</v>
      </c>
      <c r="X29" s="10">
        <v>80850870</v>
      </c>
      <c r="Y29" s="11">
        <f t="shared" si="4"/>
        <v>48312895</v>
      </c>
      <c r="Z29" s="10">
        <v>179732143</v>
      </c>
      <c r="AA29" s="10">
        <v>10604068</v>
      </c>
      <c r="AB29" s="11">
        <f t="shared" si="5"/>
        <v>1508660111</v>
      </c>
      <c r="AC29" s="5"/>
      <c r="AD29" s="9">
        <v>2010</v>
      </c>
      <c r="AE29" s="12">
        <f t="shared" si="6"/>
        <v>62.27121491748559</v>
      </c>
      <c r="AF29" s="12">
        <f t="shared" si="7"/>
        <v>45.269696492763536</v>
      </c>
      <c r="AG29" s="12">
        <f t="shared" si="7"/>
        <v>0</v>
      </c>
      <c r="AH29" s="12">
        <f t="shared" si="7"/>
        <v>0</v>
      </c>
      <c r="AI29" s="12">
        <f t="shared" si="9"/>
        <v>55.91653045434873</v>
      </c>
      <c r="AJ29" s="12">
        <f t="shared" si="10"/>
        <v>6.354684463136857</v>
      </c>
      <c r="AK29" s="12">
        <f t="shared" si="11"/>
        <v>2.820571969068945</v>
      </c>
      <c r="AL29" s="12">
        <f t="shared" si="12"/>
        <v>3.309716956211422</v>
      </c>
      <c r="AM29" s="12">
        <f t="shared" si="13"/>
        <v>0.8619765899123925</v>
      </c>
      <c r="AN29" s="12">
        <f t="shared" si="14"/>
        <v>2.4477403662990294</v>
      </c>
      <c r="AO29" s="12">
        <f t="shared" si="15"/>
        <v>31.34697113442447</v>
      </c>
      <c r="AP29" s="12">
        <f t="shared" si="16"/>
        <v>0.2515250228095744</v>
      </c>
      <c r="AQ29" s="12">
        <f t="shared" si="17"/>
        <v>100</v>
      </c>
      <c r="AR29" s="12"/>
      <c r="AS29" s="12">
        <f t="shared" si="18"/>
        <v>75.94769508690219</v>
      </c>
      <c r="AT29" s="12">
        <f t="shared" si="29"/>
        <v>40.3859584115431</v>
      </c>
      <c r="AU29" s="12">
        <f t="shared" si="30"/>
        <v>0</v>
      </c>
      <c r="AV29" s="12">
        <f t="shared" si="30"/>
        <v>0</v>
      </c>
      <c r="AW29" s="12">
        <f t="shared" si="20"/>
        <v>58.49289674763595</v>
      </c>
      <c r="AX29" s="12">
        <f t="shared" si="21"/>
        <v>17.454798339266226</v>
      </c>
      <c r="AY29" s="12">
        <f t="shared" si="22"/>
        <v>2.8745741790212946</v>
      </c>
      <c r="AZ29" s="12">
        <f t="shared" si="23"/>
        <v>8.56148870499301</v>
      </c>
      <c r="BA29" s="12">
        <f t="shared" si="24"/>
        <v>5.359117630969167</v>
      </c>
      <c r="BB29" s="12">
        <f t="shared" si="25"/>
        <v>3.202371074023843</v>
      </c>
      <c r="BC29" s="12">
        <f t="shared" si="26"/>
        <v>11.913362174125913</v>
      </c>
      <c r="BD29" s="12">
        <f t="shared" si="27"/>
        <v>0.7028798549576022</v>
      </c>
      <c r="BE29" s="12">
        <f t="shared" si="28"/>
        <v>100</v>
      </c>
    </row>
    <row r="30" spans="1:57" ht="12">
      <c r="A30" s="9">
        <v>2011</v>
      </c>
      <c r="B30" s="10">
        <v>434984310</v>
      </c>
      <c r="C30" s="10">
        <v>312519903</v>
      </c>
      <c r="D30" s="10"/>
      <c r="E30" s="10"/>
      <c r="F30" s="10">
        <v>385276275</v>
      </c>
      <c r="G30" s="11">
        <f t="shared" si="0"/>
        <v>49708035</v>
      </c>
      <c r="H30" s="10">
        <v>15955455</v>
      </c>
      <c r="I30" s="10">
        <v>20059247</v>
      </c>
      <c r="J30" s="10">
        <v>5736643</v>
      </c>
      <c r="K30" s="11">
        <f t="shared" si="1"/>
        <v>14322604</v>
      </c>
      <c r="L30" s="10">
        <v>209329049</v>
      </c>
      <c r="M30" s="10">
        <v>2836430</v>
      </c>
      <c r="N30" s="11">
        <f t="shared" si="2"/>
        <v>683164491</v>
      </c>
      <c r="O30" s="11"/>
      <c r="P30" s="10">
        <v>1294043299</v>
      </c>
      <c r="Q30" s="10">
        <v>714816558</v>
      </c>
      <c r="R30" s="10"/>
      <c r="S30" s="10"/>
      <c r="T30" s="10">
        <v>973194029</v>
      </c>
      <c r="U30" s="11">
        <f t="shared" si="3"/>
        <v>320849270</v>
      </c>
      <c r="V30" s="10">
        <v>36713109</v>
      </c>
      <c r="W30" s="10">
        <v>252359558</v>
      </c>
      <c r="X30" s="10">
        <v>159113603</v>
      </c>
      <c r="Y30" s="11">
        <f t="shared" si="4"/>
        <v>93245955</v>
      </c>
      <c r="Z30" s="10">
        <v>246726215</v>
      </c>
      <c r="AA30" s="10">
        <v>18245777</v>
      </c>
      <c r="AB30" s="11">
        <f t="shared" si="5"/>
        <v>1848087958</v>
      </c>
      <c r="AC30" s="5"/>
      <c r="AD30" s="9">
        <v>2011</v>
      </c>
      <c r="AE30" s="12">
        <f t="shared" si="6"/>
        <v>63.67197296265798</v>
      </c>
      <c r="AF30" s="12">
        <f t="shared" si="7"/>
        <v>45.74592314400603</v>
      </c>
      <c r="AG30" s="12">
        <f t="shared" si="7"/>
        <v>0</v>
      </c>
      <c r="AH30" s="12">
        <f t="shared" si="7"/>
        <v>0</v>
      </c>
      <c r="AI30" s="12">
        <f t="shared" si="9"/>
        <v>56.39582854138711</v>
      </c>
      <c r="AJ30" s="12">
        <f aca="true" t="shared" si="31" ref="AJ30:AQ36">G30*100/$N30</f>
        <v>7.276144421270865</v>
      </c>
      <c r="AK30" s="12">
        <f t="shared" si="31"/>
        <v>2.33552170966099</v>
      </c>
      <c r="AL30" s="12">
        <f t="shared" si="31"/>
        <v>2.9362250620839134</v>
      </c>
      <c r="AM30" s="12">
        <f t="shared" si="31"/>
        <v>0.8397162141145301</v>
      </c>
      <c r="AN30" s="12">
        <f t="shared" si="31"/>
        <v>2.096508847969383</v>
      </c>
      <c r="AO30" s="12">
        <f t="shared" si="31"/>
        <v>30.64109036076935</v>
      </c>
      <c r="AP30" s="12">
        <f t="shared" si="31"/>
        <v>0.4151899048277672</v>
      </c>
      <c r="AQ30" s="12">
        <f t="shared" si="31"/>
        <v>100</v>
      </c>
      <c r="AR30" s="12"/>
      <c r="AS30" s="12">
        <f t="shared" si="18"/>
        <v>70.02065531558428</v>
      </c>
      <c r="AT30" s="12">
        <f t="shared" si="29"/>
        <v>38.67870871111428</v>
      </c>
      <c r="AU30" s="12">
        <f t="shared" si="30"/>
        <v>0</v>
      </c>
      <c r="AV30" s="12">
        <f t="shared" si="30"/>
        <v>0</v>
      </c>
      <c r="AW30" s="12">
        <f t="shared" si="20"/>
        <v>52.659508157457516</v>
      </c>
      <c r="AX30" s="12">
        <f aca="true" t="shared" si="32" ref="AX30:BE35">U30*100/$AB30</f>
        <v>17.361147158126766</v>
      </c>
      <c r="AY30" s="12">
        <f t="shared" si="32"/>
        <v>1.9865455451444483</v>
      </c>
      <c r="AZ30" s="12">
        <f t="shared" si="32"/>
        <v>13.655170302235149</v>
      </c>
      <c r="BA30" s="12">
        <f t="shared" si="32"/>
        <v>8.609633665498945</v>
      </c>
      <c r="BB30" s="12">
        <f t="shared" si="32"/>
        <v>5.0455366367362044</v>
      </c>
      <c r="BC30" s="12">
        <f t="shared" si="32"/>
        <v>13.350350232626752</v>
      </c>
      <c r="BD30" s="12">
        <f t="shared" si="32"/>
        <v>0.9872786044093687</v>
      </c>
      <c r="BE30" s="12">
        <f t="shared" si="32"/>
        <v>100</v>
      </c>
    </row>
    <row r="31" spans="1:57" ht="12">
      <c r="A31" s="9">
        <v>2012</v>
      </c>
      <c r="B31" s="10">
        <v>427132347</v>
      </c>
      <c r="C31" s="10">
        <v>291617841</v>
      </c>
      <c r="D31" s="10">
        <v>291672983</v>
      </c>
      <c r="E31" s="10">
        <v>292222904</v>
      </c>
      <c r="F31" s="10">
        <v>367414043</v>
      </c>
      <c r="G31" s="11">
        <f t="shared" si="0"/>
        <v>59718304</v>
      </c>
      <c r="H31" s="10">
        <v>23337942</v>
      </c>
      <c r="I31" s="10">
        <v>25174438</v>
      </c>
      <c r="J31" s="10">
        <v>4725224</v>
      </c>
      <c r="K31" s="11">
        <f aca="true" t="shared" si="33" ref="K31:K36">I31-J31</f>
        <v>20449214</v>
      </c>
      <c r="L31" s="10">
        <v>190332967</v>
      </c>
      <c r="M31" s="10">
        <v>2552902</v>
      </c>
      <c r="N31" s="11">
        <f t="shared" si="2"/>
        <v>668530596</v>
      </c>
      <c r="O31" s="11"/>
      <c r="P31" s="10">
        <v>1273497703</v>
      </c>
      <c r="Q31" s="10">
        <v>603664381</v>
      </c>
      <c r="R31" s="10">
        <v>609866657</v>
      </c>
      <c r="S31" s="10">
        <v>615032441</v>
      </c>
      <c r="T31" s="10">
        <v>889695857</v>
      </c>
      <c r="U31" s="11">
        <f t="shared" si="3"/>
        <v>383801846</v>
      </c>
      <c r="V31" s="10">
        <v>55220463</v>
      </c>
      <c r="W31" s="10">
        <v>212085735</v>
      </c>
      <c r="X31" s="10">
        <v>132776237</v>
      </c>
      <c r="Y31" s="11">
        <f aca="true" t="shared" si="34" ref="Y31:Y36">W31-X31</f>
        <v>79309498</v>
      </c>
      <c r="Z31" s="10">
        <v>298606370</v>
      </c>
      <c r="AA31" s="10">
        <v>13685357</v>
      </c>
      <c r="AB31" s="11">
        <f t="shared" si="5"/>
        <v>1853095628</v>
      </c>
      <c r="AC31" s="5"/>
      <c r="AD31" s="9">
        <v>2012</v>
      </c>
      <c r="AE31" s="12">
        <f t="shared" si="6"/>
        <v>63.8912189742173</v>
      </c>
      <c r="AF31" s="12">
        <f t="shared" si="7"/>
        <v>43.62071724836959</v>
      </c>
      <c r="AG31" s="12">
        <f t="shared" si="7"/>
        <v>43.628965487168216</v>
      </c>
      <c r="AH31" s="12">
        <f t="shared" si="7"/>
        <v>43.71122365205855</v>
      </c>
      <c r="AI31" s="12">
        <f t="shared" si="9"/>
        <v>54.95844845371894</v>
      </c>
      <c r="AJ31" s="12">
        <f t="shared" si="31"/>
        <v>8.932770520498362</v>
      </c>
      <c r="AK31" s="12">
        <f t="shared" si="31"/>
        <v>3.4909310268875116</v>
      </c>
      <c r="AL31" s="12">
        <f t="shared" si="31"/>
        <v>3.7656373770513265</v>
      </c>
      <c r="AM31" s="12">
        <f t="shared" si="31"/>
        <v>0.7068074413156702</v>
      </c>
      <c r="AN31" s="12">
        <f t="shared" si="31"/>
        <v>3.0588299357356563</v>
      </c>
      <c r="AO31" s="12">
        <f t="shared" si="31"/>
        <v>28.470344983283308</v>
      </c>
      <c r="AP31" s="12">
        <f t="shared" si="31"/>
        <v>0.3818676385605544</v>
      </c>
      <c r="AQ31" s="12">
        <f t="shared" si="31"/>
        <v>100</v>
      </c>
      <c r="AR31" s="12"/>
      <c r="AS31" s="12">
        <f t="shared" si="18"/>
        <v>68.72271909542275</v>
      </c>
      <c r="AT31" s="12">
        <f t="shared" si="29"/>
        <v>32.57599725986726</v>
      </c>
      <c r="AU31" s="12">
        <f t="shared" si="30"/>
        <v>32.91069536752477</v>
      </c>
      <c r="AV31" s="12">
        <f t="shared" si="30"/>
        <v>33.18946047397399</v>
      </c>
      <c r="AW31" s="12">
        <f t="shared" si="20"/>
        <v>48.0113299905751</v>
      </c>
      <c r="AX31" s="12">
        <f t="shared" si="32"/>
        <v>20.711389104847644</v>
      </c>
      <c r="AY31" s="12">
        <f t="shared" si="32"/>
        <v>2.9799035821803797</v>
      </c>
      <c r="AZ31" s="12">
        <f t="shared" si="32"/>
        <v>11.444942818676813</v>
      </c>
      <c r="BA31" s="12">
        <f t="shared" si="32"/>
        <v>7.165104433563533</v>
      </c>
      <c r="BB31" s="12">
        <f t="shared" si="32"/>
        <v>4.279838385113281</v>
      </c>
      <c r="BC31" s="12">
        <f t="shared" si="32"/>
        <v>16.113921240118536</v>
      </c>
      <c r="BD31" s="12">
        <f t="shared" si="32"/>
        <v>0.7385132636015264</v>
      </c>
      <c r="BE31" s="12">
        <f t="shared" si="32"/>
        <v>100</v>
      </c>
    </row>
    <row r="32" spans="1:57" ht="12">
      <c r="A32" s="9">
        <v>2013</v>
      </c>
      <c r="B32" s="10">
        <v>432213351</v>
      </c>
      <c r="C32" s="10">
        <v>290649676</v>
      </c>
      <c r="D32" s="10">
        <v>290649676</v>
      </c>
      <c r="E32" s="10">
        <v>291262251</v>
      </c>
      <c r="F32" s="10">
        <v>371059934</v>
      </c>
      <c r="G32" s="11">
        <f t="shared" si="0"/>
        <v>61153417</v>
      </c>
      <c r="H32" s="10">
        <v>16342964</v>
      </c>
      <c r="I32" s="10">
        <v>26827061</v>
      </c>
      <c r="J32" s="10">
        <v>8470559</v>
      </c>
      <c r="K32" s="11">
        <f t="shared" si="33"/>
        <v>18356502</v>
      </c>
      <c r="L32" s="10">
        <v>189665742</v>
      </c>
      <c r="M32" s="10">
        <v>3538724</v>
      </c>
      <c r="N32" s="11">
        <f t="shared" si="2"/>
        <v>668587842</v>
      </c>
      <c r="O32" s="11"/>
      <c r="P32" s="10">
        <v>1240060383</v>
      </c>
      <c r="Q32" s="10">
        <v>600747744</v>
      </c>
      <c r="R32" s="10">
        <v>606461326</v>
      </c>
      <c r="S32" s="10">
        <v>611504284</v>
      </c>
      <c r="T32" s="10">
        <v>875859352</v>
      </c>
      <c r="U32" s="11">
        <f t="shared" si="3"/>
        <v>364201031</v>
      </c>
      <c r="V32" s="10">
        <v>55671463</v>
      </c>
      <c r="W32" s="10">
        <v>237470691</v>
      </c>
      <c r="X32" s="10">
        <v>144781232</v>
      </c>
      <c r="Y32" s="11">
        <f t="shared" si="34"/>
        <v>92689459</v>
      </c>
      <c r="Z32" s="10">
        <v>304134786</v>
      </c>
      <c r="AA32" s="10">
        <v>22294233</v>
      </c>
      <c r="AB32" s="11">
        <f t="shared" si="5"/>
        <v>1859631556</v>
      </c>
      <c r="AC32" s="5"/>
      <c r="AD32" s="9">
        <v>2013</v>
      </c>
      <c r="AE32" s="12">
        <f t="shared" si="6"/>
        <v>64.64570903758671</v>
      </c>
      <c r="AF32" s="12">
        <f t="shared" si="7"/>
        <v>43.47217489485847</v>
      </c>
      <c r="AG32" s="12">
        <f t="shared" si="7"/>
        <v>43.47217489485847</v>
      </c>
      <c r="AH32" s="12">
        <f t="shared" si="7"/>
        <v>43.56379711134502</v>
      </c>
      <c r="AI32" s="12">
        <f t="shared" si="9"/>
        <v>55.499054976832795</v>
      </c>
      <c r="AJ32" s="12">
        <f t="shared" si="31"/>
        <v>9.146654060753919</v>
      </c>
      <c r="AK32" s="12">
        <f t="shared" si="31"/>
        <v>2.4444004173201823</v>
      </c>
      <c r="AL32" s="12">
        <f t="shared" si="31"/>
        <v>4.012496087238152</v>
      </c>
      <c r="AM32" s="12">
        <f t="shared" si="31"/>
        <v>1.2669328497899905</v>
      </c>
      <c r="AN32" s="12">
        <f t="shared" si="31"/>
        <v>2.7455632374481618</v>
      </c>
      <c r="AO32" s="12">
        <f t="shared" si="31"/>
        <v>28.368111126974398</v>
      </c>
      <c r="AP32" s="12">
        <f t="shared" si="31"/>
        <v>0.5292833308805517</v>
      </c>
      <c r="AQ32" s="12">
        <f t="shared" si="31"/>
        <v>100</v>
      </c>
      <c r="AR32" s="12"/>
      <c r="AS32" s="12">
        <f t="shared" si="18"/>
        <v>66.6831222022993</v>
      </c>
      <c r="AT32" s="12">
        <f t="shared" si="29"/>
        <v>32.30466497848566</v>
      </c>
      <c r="AU32" s="12">
        <f t="shared" si="30"/>
        <v>32.61190766758531</v>
      </c>
      <c r="AV32" s="12">
        <f t="shared" si="30"/>
        <v>32.883088159426784</v>
      </c>
      <c r="AW32" s="12">
        <f t="shared" si="20"/>
        <v>47.09854213723614</v>
      </c>
      <c r="AX32" s="12">
        <f t="shared" si="32"/>
        <v>19.584580065063168</v>
      </c>
      <c r="AY32" s="12">
        <f t="shared" si="32"/>
        <v>2.9936824216807385</v>
      </c>
      <c r="AZ32" s="12">
        <f t="shared" si="32"/>
        <v>12.769770992206157</v>
      </c>
      <c r="BA32" s="12">
        <f t="shared" si="32"/>
        <v>7.785479415687007</v>
      </c>
      <c r="BB32" s="12">
        <f t="shared" si="32"/>
        <v>4.9842915765191504</v>
      </c>
      <c r="BC32" s="12">
        <f t="shared" si="32"/>
        <v>16.354572227962343</v>
      </c>
      <c r="BD32" s="12">
        <f t="shared" si="32"/>
        <v>1.1988521558514573</v>
      </c>
      <c r="BE32" s="12">
        <f t="shared" si="32"/>
        <v>100</v>
      </c>
    </row>
    <row r="33" spans="1:57" ht="12">
      <c r="A33" s="9">
        <v>2014</v>
      </c>
      <c r="B33" s="10">
        <v>444360354</v>
      </c>
      <c r="C33" s="10">
        <v>300898537</v>
      </c>
      <c r="D33" s="10">
        <v>300924091</v>
      </c>
      <c r="E33" s="10">
        <v>301529572</v>
      </c>
      <c r="F33" s="10">
        <v>377275684</v>
      </c>
      <c r="G33" s="11">
        <f t="shared" si="0"/>
        <v>67084670</v>
      </c>
      <c r="H33" s="10">
        <v>15808711</v>
      </c>
      <c r="I33" s="10">
        <v>36810545</v>
      </c>
      <c r="J33" s="10">
        <v>9111904</v>
      </c>
      <c r="K33" s="11">
        <f t="shared" si="33"/>
        <v>27698641</v>
      </c>
      <c r="L33" s="10">
        <v>243343623</v>
      </c>
      <c r="M33" s="10">
        <v>3064568</v>
      </c>
      <c r="N33" s="11">
        <f>B33+H33+I33+L33+M33</f>
        <v>743387801</v>
      </c>
      <c r="O33" s="11"/>
      <c r="P33" s="10">
        <v>1282637412</v>
      </c>
      <c r="Q33" s="10">
        <v>661039406</v>
      </c>
      <c r="R33" s="10">
        <v>667653262</v>
      </c>
      <c r="S33" s="10">
        <v>673389539</v>
      </c>
      <c r="T33" s="10">
        <v>993756899</v>
      </c>
      <c r="U33" s="11">
        <f t="shared" si="3"/>
        <v>288880513</v>
      </c>
      <c r="V33" s="10">
        <v>58407991</v>
      </c>
      <c r="W33" s="10">
        <v>225137955</v>
      </c>
      <c r="X33" s="10">
        <v>177460942</v>
      </c>
      <c r="Y33" s="11">
        <f t="shared" si="34"/>
        <v>47677013</v>
      </c>
      <c r="Z33" s="10">
        <v>320924418</v>
      </c>
      <c r="AA33" s="10">
        <v>17899841</v>
      </c>
      <c r="AB33" s="11">
        <f>P33+V33+W33+Z33+AA33</f>
        <v>1905007617</v>
      </c>
      <c r="AC33" s="5"/>
      <c r="AD33" s="9">
        <v>2014</v>
      </c>
      <c r="AE33" s="12">
        <f t="shared" si="6"/>
        <v>59.77503981128687</v>
      </c>
      <c r="AF33" s="12">
        <f t="shared" si="7"/>
        <v>40.47665788909011</v>
      </c>
      <c r="AG33" s="12">
        <f t="shared" si="7"/>
        <v>40.48009539505478</v>
      </c>
      <c r="AH33" s="12">
        <f t="shared" si="7"/>
        <v>40.56154426994693</v>
      </c>
      <c r="AI33" s="12">
        <f t="shared" si="9"/>
        <v>50.75085755947184</v>
      </c>
      <c r="AJ33" s="12">
        <f t="shared" si="31"/>
        <v>9.024182251815025</v>
      </c>
      <c r="AK33" s="12">
        <f t="shared" si="31"/>
        <v>2.126576596862934</v>
      </c>
      <c r="AL33" s="12">
        <f t="shared" si="31"/>
        <v>4.95172841826066</v>
      </c>
      <c r="AM33" s="12">
        <f t="shared" si="31"/>
        <v>1.2257268666156118</v>
      </c>
      <c r="AN33" s="12">
        <f t="shared" si="31"/>
        <v>3.726001551645048</v>
      </c>
      <c r="AO33" s="12">
        <f t="shared" si="31"/>
        <v>32.73441165871378</v>
      </c>
      <c r="AP33" s="12">
        <f t="shared" si="31"/>
        <v>0.4122435148757573</v>
      </c>
      <c r="AQ33" s="12">
        <f t="shared" si="31"/>
        <v>100</v>
      </c>
      <c r="AR33" s="12"/>
      <c r="AS33" s="12">
        <f t="shared" si="18"/>
        <v>67.32977866093225</v>
      </c>
      <c r="AT33" s="12">
        <f t="shared" si="29"/>
        <v>34.70009254036489</v>
      </c>
      <c r="AU33" s="12">
        <f t="shared" si="30"/>
        <v>35.047275194175775</v>
      </c>
      <c r="AV33" s="12">
        <f t="shared" si="30"/>
        <v>35.34839089307432</v>
      </c>
      <c r="AW33" s="12">
        <f t="shared" si="20"/>
        <v>52.165507903058426</v>
      </c>
      <c r="AX33" s="12">
        <f t="shared" si="32"/>
        <v>15.164270757873826</v>
      </c>
      <c r="AY33" s="12">
        <f t="shared" si="32"/>
        <v>3.066024013698209</v>
      </c>
      <c r="AZ33" s="12">
        <f t="shared" si="32"/>
        <v>11.818218100069675</v>
      </c>
      <c r="BA33" s="12">
        <f t="shared" si="32"/>
        <v>9.315497765802371</v>
      </c>
      <c r="BB33" s="12">
        <f t="shared" si="32"/>
        <v>2.5027203342673037</v>
      </c>
      <c r="BC33" s="12">
        <f t="shared" si="32"/>
        <v>16.84635878282685</v>
      </c>
      <c r="BD33" s="12">
        <f t="shared" si="32"/>
        <v>0.9396204424730129</v>
      </c>
      <c r="BE33" s="12">
        <f t="shared" si="32"/>
        <v>100</v>
      </c>
    </row>
    <row r="34" spans="1:57" ht="12">
      <c r="A34" s="9">
        <v>2015</v>
      </c>
      <c r="B34" s="10">
        <v>470892541</v>
      </c>
      <c r="C34" s="10">
        <v>316480966</v>
      </c>
      <c r="D34" s="10">
        <v>316542961</v>
      </c>
      <c r="E34" s="10">
        <v>317105003</v>
      </c>
      <c r="F34" s="10">
        <v>396021759</v>
      </c>
      <c r="G34" s="11">
        <f t="shared" si="0"/>
        <v>74870782</v>
      </c>
      <c r="H34" s="10">
        <v>19184178</v>
      </c>
      <c r="I34" s="10">
        <v>20601133</v>
      </c>
      <c r="J34" s="10">
        <v>8326739</v>
      </c>
      <c r="K34" s="11">
        <f t="shared" si="33"/>
        <v>12274394</v>
      </c>
      <c r="L34" s="10">
        <v>302663104</v>
      </c>
      <c r="M34" s="10">
        <v>1928594</v>
      </c>
      <c r="N34" s="11">
        <f>B34+H34+I34+L34+M34</f>
        <v>815269550</v>
      </c>
      <c r="O34" s="11"/>
      <c r="P34" s="10">
        <v>1193927951</v>
      </c>
      <c r="Q34" s="10">
        <v>636273994</v>
      </c>
      <c r="R34" s="10">
        <v>641016178</v>
      </c>
      <c r="S34" s="10">
        <v>646284440</v>
      </c>
      <c r="T34" s="10">
        <v>980845345</v>
      </c>
      <c r="U34" s="11">
        <f t="shared" si="3"/>
        <v>213082606</v>
      </c>
      <c r="V34" s="10">
        <v>63187211</v>
      </c>
      <c r="W34" s="10">
        <v>275234210</v>
      </c>
      <c r="X34" s="10">
        <v>219606186</v>
      </c>
      <c r="Y34" s="11">
        <f t="shared" si="34"/>
        <v>55628024</v>
      </c>
      <c r="Z34" s="10">
        <v>343467251</v>
      </c>
      <c r="AA34" s="10">
        <v>19661936</v>
      </c>
      <c r="AB34" s="11">
        <f>P34+V34+W34+Z34+AA34</f>
        <v>1895478559</v>
      </c>
      <c r="AC34" s="5"/>
      <c r="AD34" s="9">
        <v>2015</v>
      </c>
      <c r="AE34" s="12">
        <f t="shared" si="6"/>
        <v>57.759122856974116</v>
      </c>
      <c r="AF34" s="12">
        <f t="shared" si="7"/>
        <v>38.81918145967797</v>
      </c>
      <c r="AG34" s="12">
        <f t="shared" si="7"/>
        <v>38.82678569314897</v>
      </c>
      <c r="AH34" s="12">
        <f t="shared" si="7"/>
        <v>38.89572510098041</v>
      </c>
      <c r="AI34" s="12">
        <f t="shared" si="9"/>
        <v>48.57556117482862</v>
      </c>
      <c r="AJ34" s="12">
        <f t="shared" si="31"/>
        <v>9.183561682145495</v>
      </c>
      <c r="AK34" s="12">
        <f t="shared" si="31"/>
        <v>2.3531086129734637</v>
      </c>
      <c r="AL34" s="12">
        <f t="shared" si="31"/>
        <v>2.5269106395547336</v>
      </c>
      <c r="AM34" s="12">
        <f t="shared" si="31"/>
        <v>1.0213479701284072</v>
      </c>
      <c r="AN34" s="12">
        <f t="shared" si="31"/>
        <v>1.5055626694263264</v>
      </c>
      <c r="AO34" s="12">
        <f t="shared" si="31"/>
        <v>37.12429882852855</v>
      </c>
      <c r="AP34" s="12">
        <f t="shared" si="31"/>
        <v>0.23655906196913645</v>
      </c>
      <c r="AQ34" s="12">
        <f t="shared" si="31"/>
        <v>100</v>
      </c>
      <c r="AR34" s="12"/>
      <c r="AS34" s="12">
        <f t="shared" si="18"/>
        <v>62.98820661046581</v>
      </c>
      <c r="AT34" s="12">
        <f t="shared" si="29"/>
        <v>33.56798688008794</v>
      </c>
      <c r="AU34" s="12">
        <f t="shared" si="30"/>
        <v>33.818170875970324</v>
      </c>
      <c r="AV34" s="12">
        <f t="shared" si="30"/>
        <v>34.09610923486051</v>
      </c>
      <c r="AW34" s="12">
        <f t="shared" si="20"/>
        <v>51.746580848557095</v>
      </c>
      <c r="AX34" s="12">
        <f t="shared" si="32"/>
        <v>11.241625761908711</v>
      </c>
      <c r="AY34" s="12">
        <f t="shared" si="32"/>
        <v>3.333575613397376</v>
      </c>
      <c r="AZ34" s="12">
        <f t="shared" si="32"/>
        <v>14.520565726958456</v>
      </c>
      <c r="BA34" s="12">
        <f t="shared" si="32"/>
        <v>11.585791089921793</v>
      </c>
      <c r="BB34" s="12">
        <f t="shared" si="32"/>
        <v>2.934774637036662</v>
      </c>
      <c r="BC34" s="12">
        <f t="shared" si="32"/>
        <v>18.120344826332587</v>
      </c>
      <c r="BD34" s="12">
        <f t="shared" si="32"/>
        <v>1.0373072228457743</v>
      </c>
      <c r="BE34" s="12">
        <f t="shared" si="32"/>
        <v>100</v>
      </c>
    </row>
    <row r="35" spans="1:57" ht="12">
      <c r="A35" s="9">
        <v>2016</v>
      </c>
      <c r="B35" s="10"/>
      <c r="C35" s="10"/>
      <c r="D35" s="10"/>
      <c r="E35" s="10"/>
      <c r="F35" s="10"/>
      <c r="G35" s="11">
        <f>B35-F35</f>
        <v>0</v>
      </c>
      <c r="H35" s="10"/>
      <c r="I35" s="10"/>
      <c r="J35" s="10"/>
      <c r="K35" s="11">
        <f t="shared" si="33"/>
        <v>0</v>
      </c>
      <c r="L35" s="10"/>
      <c r="M35" s="10"/>
      <c r="N35" s="11">
        <f>B35+H35+I35+L35+M35</f>
        <v>0</v>
      </c>
      <c r="O35" s="11"/>
      <c r="P35" s="10"/>
      <c r="Q35" s="10"/>
      <c r="R35" s="10"/>
      <c r="S35" s="10"/>
      <c r="T35" s="10"/>
      <c r="U35" s="11">
        <f>P35-T35</f>
        <v>0</v>
      </c>
      <c r="V35" s="10"/>
      <c r="W35" s="10"/>
      <c r="X35" s="10"/>
      <c r="Y35" s="11">
        <f t="shared" si="34"/>
        <v>0</v>
      </c>
      <c r="Z35" s="10"/>
      <c r="AA35" s="10"/>
      <c r="AB35" s="11">
        <f>P35+V35+W35+Z35+AA35</f>
        <v>0</v>
      </c>
      <c r="AC35" s="5"/>
      <c r="AD35" s="9">
        <v>2016</v>
      </c>
      <c r="AE35" s="12" t="e">
        <f>B35*100/$N35</f>
        <v>#DIV/0!</v>
      </c>
      <c r="AF35" s="12" t="e">
        <f t="shared" si="7"/>
        <v>#DIV/0!</v>
      </c>
      <c r="AG35" s="12" t="e">
        <f t="shared" si="7"/>
        <v>#DIV/0!</v>
      </c>
      <c r="AH35" s="12" t="e">
        <f t="shared" si="7"/>
        <v>#DIV/0!</v>
      </c>
      <c r="AI35" s="12" t="e">
        <f t="shared" si="9"/>
        <v>#DIV/0!</v>
      </c>
      <c r="AJ35" s="12" t="e">
        <f t="shared" si="31"/>
        <v>#DIV/0!</v>
      </c>
      <c r="AK35" s="12" t="e">
        <f t="shared" si="31"/>
        <v>#DIV/0!</v>
      </c>
      <c r="AL35" s="12" t="e">
        <f t="shared" si="31"/>
        <v>#DIV/0!</v>
      </c>
      <c r="AM35" s="12" t="e">
        <f t="shared" si="31"/>
        <v>#DIV/0!</v>
      </c>
      <c r="AN35" s="12" t="e">
        <f t="shared" si="31"/>
        <v>#DIV/0!</v>
      </c>
      <c r="AO35" s="12" t="e">
        <f t="shared" si="31"/>
        <v>#DIV/0!</v>
      </c>
      <c r="AP35" s="12" t="e">
        <f t="shared" si="31"/>
        <v>#DIV/0!</v>
      </c>
      <c r="AQ35" s="12" t="e">
        <f t="shared" si="31"/>
        <v>#DIV/0!</v>
      </c>
      <c r="AR35" s="12"/>
      <c r="AS35" s="12" t="e">
        <f>P35*100/$AB35</f>
        <v>#DIV/0!</v>
      </c>
      <c r="AT35" s="12" t="e">
        <f t="shared" si="29"/>
        <v>#DIV/0!</v>
      </c>
      <c r="AU35" s="12" t="e">
        <f t="shared" si="30"/>
        <v>#DIV/0!</v>
      </c>
      <c r="AV35" s="12" t="e">
        <f t="shared" si="30"/>
        <v>#DIV/0!</v>
      </c>
      <c r="AW35" s="12" t="e">
        <f t="shared" si="20"/>
        <v>#DIV/0!</v>
      </c>
      <c r="AX35" s="12" t="e">
        <f t="shared" si="32"/>
        <v>#DIV/0!</v>
      </c>
      <c r="AY35" s="12" t="e">
        <f t="shared" si="32"/>
        <v>#DIV/0!</v>
      </c>
      <c r="AZ35" s="12" t="e">
        <f t="shared" si="32"/>
        <v>#DIV/0!</v>
      </c>
      <c r="BA35" s="12" t="e">
        <f t="shared" si="32"/>
        <v>#DIV/0!</v>
      </c>
      <c r="BB35" s="12" t="e">
        <f t="shared" si="32"/>
        <v>#DIV/0!</v>
      </c>
      <c r="BC35" s="12" t="e">
        <f t="shared" si="32"/>
        <v>#DIV/0!</v>
      </c>
      <c r="BD35" s="12" t="e">
        <f t="shared" si="32"/>
        <v>#DIV/0!</v>
      </c>
      <c r="BE35" s="12" t="e">
        <f t="shared" si="32"/>
        <v>#DIV/0!</v>
      </c>
    </row>
    <row r="36" spans="1:57" ht="12">
      <c r="A36" s="9">
        <v>2017</v>
      </c>
      <c r="B36" s="10"/>
      <c r="C36" s="10"/>
      <c r="D36" s="10"/>
      <c r="E36" s="10"/>
      <c r="F36" s="10"/>
      <c r="G36" s="11">
        <f>B36-F36</f>
        <v>0</v>
      </c>
      <c r="H36" s="10"/>
      <c r="I36" s="10"/>
      <c r="J36" s="10"/>
      <c r="K36" s="11">
        <f t="shared" si="33"/>
        <v>0</v>
      </c>
      <c r="L36" s="10"/>
      <c r="M36" s="10"/>
      <c r="N36" s="11">
        <f>B36+H36+I36+L36+M36</f>
        <v>0</v>
      </c>
      <c r="O36" s="11"/>
      <c r="P36" s="10"/>
      <c r="Q36" s="10"/>
      <c r="R36" s="10"/>
      <c r="S36" s="10"/>
      <c r="T36" s="10"/>
      <c r="U36" s="11">
        <f>P36-T36</f>
        <v>0</v>
      </c>
      <c r="V36" s="10"/>
      <c r="W36" s="10"/>
      <c r="X36" s="10"/>
      <c r="Y36" s="11">
        <f t="shared" si="34"/>
        <v>0</v>
      </c>
      <c r="Z36" s="10"/>
      <c r="AA36" s="10"/>
      <c r="AB36" s="11">
        <f>P36+V36+W36+Z36+AA36</f>
        <v>0</v>
      </c>
      <c r="AC36" s="5"/>
      <c r="AD36" s="9">
        <v>2017</v>
      </c>
      <c r="AE36" s="12" t="e">
        <f>B36*100/$N36</f>
        <v>#DIV/0!</v>
      </c>
      <c r="AF36" s="12" t="e">
        <f>C36*100/$N36</f>
        <v>#DIV/0!</v>
      </c>
      <c r="AG36" s="12" t="e">
        <f>D36*100/$N36</f>
        <v>#DIV/0!</v>
      </c>
      <c r="AH36" s="12" t="e">
        <f>E36*100/$N36</f>
        <v>#DIV/0!</v>
      </c>
      <c r="AI36" s="12" t="e">
        <f>F36*100/$N36</f>
        <v>#DIV/0!</v>
      </c>
      <c r="AJ36" s="12" t="e">
        <f t="shared" si="31"/>
        <v>#DIV/0!</v>
      </c>
      <c r="AK36" s="12" t="e">
        <f t="shared" si="31"/>
        <v>#DIV/0!</v>
      </c>
      <c r="AL36" s="12" t="e">
        <f t="shared" si="31"/>
        <v>#DIV/0!</v>
      </c>
      <c r="AM36" s="12" t="e">
        <f t="shared" si="31"/>
        <v>#DIV/0!</v>
      </c>
      <c r="AN36" s="12" t="e">
        <f t="shared" si="31"/>
        <v>#DIV/0!</v>
      </c>
      <c r="AO36" s="12" t="e">
        <f t="shared" si="31"/>
        <v>#DIV/0!</v>
      </c>
      <c r="AP36" s="12" t="e">
        <f t="shared" si="31"/>
        <v>#DIV/0!</v>
      </c>
      <c r="AQ36" s="12" t="e">
        <f t="shared" si="31"/>
        <v>#DIV/0!</v>
      </c>
      <c r="AR36" s="12"/>
      <c r="AS36" s="12" t="e">
        <f>P36*100/$AB36</f>
        <v>#DIV/0!</v>
      </c>
      <c r="AT36" s="12" t="e">
        <f t="shared" si="29"/>
        <v>#DIV/0!</v>
      </c>
      <c r="AU36" s="12" t="e">
        <f aca="true" t="shared" si="35" ref="AU36:BE36">R36*100/$AB36</f>
        <v>#DIV/0!</v>
      </c>
      <c r="AV36" s="12" t="e">
        <f t="shared" si="35"/>
        <v>#DIV/0!</v>
      </c>
      <c r="AW36" s="12" t="e">
        <f t="shared" si="35"/>
        <v>#DIV/0!</v>
      </c>
      <c r="AX36" s="12" t="e">
        <f t="shared" si="35"/>
        <v>#DIV/0!</v>
      </c>
      <c r="AY36" s="12" t="e">
        <f t="shared" si="35"/>
        <v>#DIV/0!</v>
      </c>
      <c r="AZ36" s="12" t="e">
        <f t="shared" si="35"/>
        <v>#DIV/0!</v>
      </c>
      <c r="BA36" s="12" t="e">
        <f t="shared" si="35"/>
        <v>#DIV/0!</v>
      </c>
      <c r="BB36" s="12" t="e">
        <f t="shared" si="35"/>
        <v>#DIV/0!</v>
      </c>
      <c r="BC36" s="12" t="e">
        <f t="shared" si="35"/>
        <v>#DIV/0!</v>
      </c>
      <c r="BD36" s="12" t="e">
        <f t="shared" si="35"/>
        <v>#DIV/0!</v>
      </c>
      <c r="BE36" s="12" t="e">
        <f t="shared" si="35"/>
        <v>#DIV/0!</v>
      </c>
    </row>
    <row r="37" spans="1:57" ht="12.75" thickBot="1">
      <c r="A37" s="13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5"/>
      <c r="AD37" s="13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</row>
    <row r="38" spans="1:29" ht="12">
      <c r="A38" s="1" t="s">
        <v>24</v>
      </c>
      <c r="AC38" s="5"/>
    </row>
    <row r="39" ht="12">
      <c r="A39" s="1" t="s">
        <v>25</v>
      </c>
    </row>
    <row r="40" spans="1:28" ht="12">
      <c r="A40" s="1" t="s">
        <v>26</v>
      </c>
      <c r="AB40" s="20"/>
    </row>
    <row r="41" spans="1:28" ht="12">
      <c r="A41" s="1" t="s">
        <v>27</v>
      </c>
      <c r="AB41" s="20"/>
    </row>
    <row r="42" spans="1:28" ht="12">
      <c r="A42" s="1" t="s">
        <v>28</v>
      </c>
      <c r="AB42" s="20"/>
    </row>
    <row r="43" spans="1:28" ht="12">
      <c r="A43" s="1" t="s">
        <v>29</v>
      </c>
      <c r="AB43" s="20"/>
    </row>
    <row r="44" spans="1:28" ht="12">
      <c r="A44" s="1" t="s">
        <v>30</v>
      </c>
      <c r="AB44" s="20"/>
    </row>
    <row r="45" spans="1:28" ht="12">
      <c r="A45" s="1" t="s">
        <v>31</v>
      </c>
      <c r="AB45" s="20"/>
    </row>
    <row r="46" spans="1:28" ht="12">
      <c r="A46" s="1" t="s">
        <v>32</v>
      </c>
      <c r="AB46" s="20"/>
    </row>
    <row r="47" spans="1:28" ht="12">
      <c r="A47" s="1" t="s">
        <v>33</v>
      </c>
      <c r="AB47" s="20"/>
    </row>
    <row r="48" spans="1:28" ht="12">
      <c r="A48" s="1" t="s">
        <v>34</v>
      </c>
      <c r="AB48" s="20"/>
    </row>
    <row r="49" spans="1:28" ht="12">
      <c r="A49" s="1" t="s">
        <v>35</v>
      </c>
      <c r="AB49" s="20"/>
    </row>
    <row r="50" spans="1:28" ht="12">
      <c r="A50" s="1" t="s">
        <v>36</v>
      </c>
      <c r="AB50" s="20"/>
    </row>
    <row r="51" spans="1:28" ht="12">
      <c r="A51" s="1" t="s">
        <v>37</v>
      </c>
      <c r="AB51" s="20"/>
    </row>
    <row r="52" spans="1:28" ht="12">
      <c r="A52" s="1" t="s">
        <v>38</v>
      </c>
      <c r="AB52" s="20"/>
    </row>
    <row r="53" spans="1:28" ht="12">
      <c r="A53" s="1" t="s">
        <v>39</v>
      </c>
      <c r="AB53" s="20"/>
    </row>
    <row r="54" spans="1:28" ht="12">
      <c r="A54" s="1" t="s">
        <v>40</v>
      </c>
      <c r="AB54" s="20"/>
    </row>
    <row r="55" spans="1:28" ht="12">
      <c r="A55" s="1" t="s">
        <v>41</v>
      </c>
      <c r="AB55" s="20"/>
    </row>
    <row r="56" spans="1:28" ht="12">
      <c r="A56" s="1" t="s">
        <v>42</v>
      </c>
      <c r="AB56" s="20"/>
    </row>
    <row r="57" spans="1:28" ht="12">
      <c r="A57" s="1" t="s">
        <v>71</v>
      </c>
      <c r="F57" s="11"/>
      <c r="AB57" s="20"/>
    </row>
    <row r="58" spans="1:30" ht="12">
      <c r="A58" s="14" t="s">
        <v>81</v>
      </c>
      <c r="AB58" s="20"/>
      <c r="AD58" s="9"/>
    </row>
    <row r="59" spans="1:30" ht="12">
      <c r="A59" s="14" t="s">
        <v>84</v>
      </c>
      <c r="AD59" s="9"/>
    </row>
    <row r="60" ht="12">
      <c r="A60" s="14" t="s">
        <v>87</v>
      </c>
    </row>
    <row r="61" ht="12">
      <c r="A61" s="14" t="s">
        <v>91</v>
      </c>
    </row>
    <row r="62" ht="12">
      <c r="AD62" s="9"/>
    </row>
    <row r="63" spans="1:72" ht="12">
      <c r="A63" s="15" t="s">
        <v>89</v>
      </c>
      <c r="BT63" s="1" t="s">
        <v>44</v>
      </c>
    </row>
    <row r="64" ht="12">
      <c r="BT64" s="1" t="s">
        <v>40</v>
      </c>
    </row>
    <row r="65" ht="12">
      <c r="BT65" s="1" t="s">
        <v>45</v>
      </c>
    </row>
    <row r="66" ht="12">
      <c r="BT66" s="1" t="s">
        <v>46</v>
      </c>
    </row>
    <row r="67" spans="72:74" ht="12">
      <c r="BT67" s="1" t="s">
        <v>47</v>
      </c>
      <c r="BV67" s="11">
        <v>86998550</v>
      </c>
    </row>
    <row r="68" spans="72:74" ht="12">
      <c r="BT68" s="1" t="s">
        <v>48</v>
      </c>
      <c r="BV68" s="11">
        <v>13497292</v>
      </c>
    </row>
    <row r="69" spans="72:74" ht="12">
      <c r="BT69" s="1" t="s">
        <v>49</v>
      </c>
      <c r="BV69" s="11">
        <v>60717345</v>
      </c>
    </row>
    <row r="70" spans="72:74" ht="12">
      <c r="BT70" s="1" t="s">
        <v>50</v>
      </c>
      <c r="BV70" s="11">
        <v>104341900</v>
      </c>
    </row>
    <row r="71" spans="72:74" ht="12">
      <c r="BT71" s="1" t="s">
        <v>51</v>
      </c>
      <c r="BV71" s="11">
        <v>44279007</v>
      </c>
    </row>
    <row r="72" spans="72:74" ht="12">
      <c r="BT72" s="1" t="s">
        <v>52</v>
      </c>
      <c r="BV72" s="11">
        <v>27333580</v>
      </c>
    </row>
    <row r="73" spans="72:74" ht="12">
      <c r="BT73" s="1" t="s">
        <v>53</v>
      </c>
      <c r="BV73" s="11">
        <v>23622006</v>
      </c>
    </row>
    <row r="74" spans="72:74" ht="12">
      <c r="BT74" s="1" t="s">
        <v>54</v>
      </c>
      <c r="BV74" s="11">
        <v>54215928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Federico Pasqualini</cp:lastModifiedBy>
  <dcterms:created xsi:type="dcterms:W3CDTF">2006-04-07T07:29:19Z</dcterms:created>
  <dcterms:modified xsi:type="dcterms:W3CDTF">2016-03-15T07:02:57Z</dcterms:modified>
  <cp:category/>
  <cp:version/>
  <cp:contentType/>
  <cp:contentStatus/>
</cp:coreProperties>
</file>