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330" windowHeight="9015" activeTab="0"/>
  </bookViews>
  <sheets>
    <sheet name="Emilia-Romagna" sheetId="1" r:id="rId1"/>
    <sheet name="Italia" sheetId="2" r:id="rId2"/>
    <sheet name="Nota metofologica" sheetId="3" r:id="rId3"/>
    <sheet name="Foglio2" sheetId="4" r:id="rId4"/>
    <sheet name="Foglio3" sheetId="5" r:id="rId5"/>
  </sheets>
  <definedNames>
    <definedName name="_97">'Emilia-Romagna'!$B$15:$O$15</definedName>
    <definedName name="_Fill" hidden="1">'Emilia-Romagna'!$A$15:$A$43</definedName>
    <definedName name="_Regression_Int" localSheetId="0" hidden="1">1</definedName>
    <definedName name="B">'Emilia-Romagna'!$B$6:$O$13</definedName>
    <definedName name="F">'Emilia-Romagna'!$S$3:$AG$36</definedName>
    <definedName name="FOR">'Emilia-Romagna'!#REF!</definedName>
    <definedName name="I">'Emilia-Romagna'!$A$1:$B$5</definedName>
    <definedName name="N">'Emilia-Romagna'!$A$37:$AD$39</definedName>
  </definedNames>
  <calcPr fullCalcOnLoad="1"/>
</workbook>
</file>

<file path=xl/sharedStrings.xml><?xml version="1.0" encoding="utf-8"?>
<sst xmlns="http://schemas.openxmlformats.org/spreadsheetml/2006/main" count="214" uniqueCount="68">
  <si>
    <t>Valori in euro.</t>
  </si>
  <si>
    <t xml:space="preserve">TERRITORIO: EMILIA-ROMAGNA       </t>
  </si>
  <si>
    <t>-</t>
  </si>
  <si>
    <t>Abbiglia-</t>
  </si>
  <si>
    <t>zione</t>
  </si>
  <si>
    <t>Servizi</t>
  </si>
  <si>
    <t>mento</t>
  </si>
  <si>
    <t>e</t>
  </si>
  <si>
    <t>Trasporti</t>
  </si>
  <si>
    <t>Comuni-</t>
  </si>
  <si>
    <t>Istru-</t>
  </si>
  <si>
    <t>TOTALE</t>
  </si>
  <si>
    <t>e altri</t>
  </si>
  <si>
    <t>Anni</t>
  </si>
  <si>
    <t>Bevande</t>
  </si>
  <si>
    <t>Totale</t>
  </si>
  <si>
    <t>cazioni</t>
  </si>
  <si>
    <t>e cultura</t>
  </si>
  <si>
    <t>CONSUMI</t>
  </si>
  <si>
    <t>Periodo</t>
  </si>
  <si>
    <t>(b) La somma degli addendi può non coincidere con il totale a causa degli arrotondamenti.</t>
  </si>
  <si>
    <t>calzature</t>
  </si>
  <si>
    <t>TERRITORIO: ITALIA.</t>
  </si>
  <si>
    <t>casa</t>
  </si>
  <si>
    <t>a partire dal 1997.</t>
  </si>
  <si>
    <t>Fonte: Istat (warehouse I.stat "condizioni economiche delle famiglie e disuguaglianze").</t>
  </si>
  <si>
    <t>CONSUMI DELLE FAMIGLIE. SPESA MEDIA MENSILE FAMILIARE (a)(b).</t>
  </si>
  <si>
    <t>Prodotti</t>
  </si>
  <si>
    <t>alimentari e</t>
  </si>
  <si>
    <t>analcoliche</t>
  </si>
  <si>
    <t>bevande</t>
  </si>
  <si>
    <t>Prodotti non alimentari</t>
  </si>
  <si>
    <t>alcoliche e</t>
  </si>
  <si>
    <t>tabacchi</t>
  </si>
  <si>
    <t>Abitazione,</t>
  </si>
  <si>
    <t xml:space="preserve">acqua, </t>
  </si>
  <si>
    <t>elettricità, gas</t>
  </si>
  <si>
    <t>combustibili</t>
  </si>
  <si>
    <t>Mobili,.</t>
  </si>
  <si>
    <t>articoli e</t>
  </si>
  <si>
    <t>servizi per la</t>
  </si>
  <si>
    <t>Servizi sanitari</t>
  </si>
  <si>
    <t>e spese per</t>
  </si>
  <si>
    <t>la salute</t>
  </si>
  <si>
    <t>Ricreazione,</t>
  </si>
  <si>
    <t>spettacoli</t>
  </si>
  <si>
    <t>ricettivi e</t>
  </si>
  <si>
    <t>di ristora-</t>
  </si>
  <si>
    <t>Altri beni e</t>
  </si>
  <si>
    <t>servizi</t>
  </si>
  <si>
    <t xml:space="preserve">RAPPORTI DI COMPOSIZIONE %. </t>
  </si>
  <si>
    <t xml:space="preserve">(a) I dati sono ricavati dall'Indagine sulle spese delle famiglie, che sostituisce la precedente Indagine sui consumi ed è il risultato di una lunga fase di sperimentazione di tecniche e metodologie per il miglioramento della qualità dei dati. Modifiche sostanziali sono state introdotte in tutte le fasi del processo; per tale motivo è stato necessario ricostruire le serie storiche dei principali aggregati </t>
  </si>
  <si>
    <t>(c)</t>
  </si>
  <si>
    <t xml:space="preserve">(c) Includono beni e servizi per la cura della persona, effetti personali, servizi di assistenza sociale, assicurazioni e finanziari. </t>
  </si>
  <si>
    <t>PERIODO: 1997 - 2015.</t>
  </si>
  <si>
    <t>(d)</t>
  </si>
  <si>
    <t>Atti</t>
  </si>
  <si>
    <t>figurativi</t>
  </si>
  <si>
    <t xml:space="preserve">(d) è una componente non monetaria della spesa per consumi delle famiglie che vivono in abitazione di proprietà, usufrutto o in uso gratuito o che sono proprietarie di un’abitazione secondaria; rappresenta il costo che queste dovrebbero sostenere per prendere in affitto un’unità abitativa con caratteristiche identiche a quella in cui vivono o all’abitazione secondaria di loro proprietà. </t>
  </si>
  <si>
    <t>Tale componente viene considerata negli studi sulla distribuzione delle spese per consumo, sulla distribuzione dei redditi e sulla povertà, per avere un confronto più preciso tra le condizioni economiche delle famiglie con diverso titolo di godimento dell’abitazione. In termini operativi, per l’indagine sulle spese alle famiglie viene chiesto di indicare il valore del canone mensile che potrebbero ottenere affittando l’abitazione.</t>
  </si>
  <si>
    <t>Manutenzione</t>
  </si>
  <si>
    <t>straordinaria</t>
  </si>
  <si>
    <t>L'indagine sulle spese delle famiglie ha lo scopo di rilevare la struttura e il livello della spesa per consumi secondo le principali caratteristiche sociali, economiche e territoriali delle famiglie residenti.</t>
  </si>
  <si>
    <t>Le definizioni e le metodologie sono armonizzate alle più recenti direttive europee, in particolare alla classificazione della spesa per consumi COICOP (http://www.istat.it/it/archivio/71980).</t>
  </si>
  <si>
    <t>Grazie al disegno che la caratterizza, l'indagine consente di conoscere e seguire l'evoluzione, in senso qualitativo e quantitativo, degli standard di vita e dei comportamenti di consumo delle principali tipologie familiari, in riferimento ai differenti ambiti territoriali e sociali. Oggetto della rilevazione sono le spese sostenute dalle famiglie residenti per acquisire beni e servizi destinati al consumo familiare o per effettuare regali a persone esterne alla famiglia. In tale definizione rientrano anche i beni provenienti dal proprio orto o dalla propria azienda agricola direttamente consumati dalla famiglia (autoconsumi) o regalati, i beni e servizi forniti dal datore di lavoro ai dipendenti a titolo di salario o per prestazioni di servizio, i fitti stimati delle abitazioni occupate dai proprietari o godute a titolo gratuito (fitti figurativi). Ogni altra spesa effettuata dalla famiglia per scopo diverso dal consumo è esclusa dalla rilevazione (ad es., l'acquisto di una casa e di terreni, il pagamento delle imposte, le spese connesse con attività professionale). In particolare, oltre alle notizie che riguardano gli individui che compongono la famiglia e le caratteristiche dell'abitazione, sono rilevate le spese per generi alimentari, bevande alcoliche e tabacchi, abbigliamento e calzature, abitazione, acqua, elettricità, combustibili, mobili, articoli e servizi per la casa, servizi sanitari e spese per la salute, trasporti, comunicazioni, ricreazione, spettacoli e cultura, istruzione, servizi ricettivi e di ristorazione, altri beni e servizi. Si rileva l'ammontare complessivo della spesa al momento dell'acquisto del bene o servizio, a prescindere dal momento dell'effettivo consumo o utilizzo e dalle modalità di pagamento (per acquisti a rate o con carta di credito). L'unità di rilevazione è la famiglia di fatto, intesa come insieme di persone coabitanti, legate da vincoli di matrimonio o parentela, affinità, adozione, tutela o affettivi e che compartecipano alla spesa familiare e/o condividono il reddito familiare.</t>
  </si>
  <si>
    <t>L’indagine è di tipo campionario ed è continua ogni mese dell’anno. Il disegno di campionamento è a due stadi di cui il primo è stratificato: le unità di primo stadio sono i comuni, le unità di secondo stadio sono le famiglie. Nel 2015 sono stati coinvolti complessivamente 502 comuni, 52 autorappresentativi (che partecipano all’indagine ogni mese) e 450 non autorappresentativi (che partecipano all’indagine una volta a trimestre). Il disegno di campionamento ha previsto un campione teorico annuale di circa 28.000 famiglie, ovvero circa 2.330 al mese, residenti nei 230 comuni che ogni mese hanno partecipato all'indagine (il campione effettivo è risultato di circa 16.000 famiglie). Per assicurare la rappresentatività delle spese giornaliere, all’interno di ogni mese (distintamente per ciascuna regione), sono scelti casualmente due periodi di quattordici giorni denominati periodi di riferimento. In ogni comune campione, le famiglie da intervistare mensilmente sono divise in due gruppi di pari numerosità, che partecipano all’indagine rispettivamente nel primo e nel secondo periodo di riferimento. È da ricordare che il disegno di campionamento è definito su base trimestrale e applicato ai quattro trimestri dell’anno.</t>
  </si>
  <si>
    <t>La raccolta dei dati è affidata a una rete di rilevazione professionale incaricata dall’Istat. Il campione di famiglie da intervistare è estratto in modo casuale dalle Liste Anagrafiche Comunali (LAC) e per ogni famiglia campione ne vengono selezionate altre tre da utilizzare in caso di rifiuto iniziale, irreperibilità o impossibilità a collaborare della famiglia campione.</t>
  </si>
  <si>
    <t>La rilevazione è condotta con due diverse tecniche utilizzate nelle tre fasi di raccolta dati: a) l’intervista iniziale diretta condotta dal rilevatore in modalità CAPI (Computer Assisted Personal Interview) attraverso la quale vengono rilevate le caratteristiche dei componenti della famiglia di fatto e dell’abitazione in cui vive, nonché alcune spese periodiche per l’abitazione; b) l’autocompilazione del diario cartaceo, sul quale la famiglia registra le spese alimentari e quelle per beni e servizi di largo consumo per un periodo di 14 giorni; c) l’intervista finale diretta condotta dal rilevatore in modalità CAPI per rilevare le altre spese familiari.</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</si>
</sst>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numFmt numFmtId="165" formatCode="#,##0.00_);\(#,##0.00\)"/>
    <numFmt numFmtId="166" formatCode="0.0_)"/>
    <numFmt numFmtId="167" formatCode="#,##0_);\(#,##0\)"/>
    <numFmt numFmtId="168" formatCode="&quot;Sì&quot;;&quot;Sì&quot;;&quot;No&quot;"/>
    <numFmt numFmtId="169" formatCode="&quot;Vero&quot;;&quot;Vero&quot;;&quot;Falso&quot;"/>
    <numFmt numFmtId="170" formatCode="&quot;Attivo&quot;;&quot;Attivo&quot;;&quot;Inattivo&quot;"/>
    <numFmt numFmtId="171" formatCode="[$€-2]\ #.##000_);[Red]\([$€-2]\ #.##000\)"/>
    <numFmt numFmtId="172" formatCode="0.0"/>
  </numFmts>
  <fonts count="39">
    <font>
      <sz val="10"/>
      <name val="Courier"/>
      <family val="0"/>
    </font>
    <font>
      <sz val="10"/>
      <name val="Arial"/>
      <family val="0"/>
    </font>
    <font>
      <sz val="9"/>
      <name val="Arial"/>
      <family val="2"/>
    </font>
    <font>
      <sz val="9"/>
      <color indexed="12"/>
      <name val="Arial"/>
      <family val="2"/>
    </font>
    <font>
      <sz val="8"/>
      <name val="Courier"/>
      <family val="3"/>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58"/>
      </top>
      <bottom>
        <color indexed="63"/>
      </bottom>
    </border>
    <border>
      <left>
        <color indexed="63"/>
      </left>
      <right>
        <color indexed="63"/>
      </right>
      <top>
        <color indexed="63"/>
      </top>
      <bottom style="medium">
        <color indexed="58"/>
      </bottom>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2">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3" fillId="0" borderId="0" xfId="0" applyFont="1" applyAlignment="1" applyProtection="1">
      <alignment horizontal="left"/>
      <protection locked="0"/>
    </xf>
    <xf numFmtId="0" fontId="3" fillId="0" borderId="0" xfId="0" applyFont="1" applyAlignment="1" applyProtection="1">
      <alignment/>
      <protection locked="0"/>
    </xf>
    <xf numFmtId="0" fontId="2" fillId="0" borderId="10" xfId="0" applyFont="1" applyBorder="1" applyAlignment="1" applyProtection="1">
      <alignment horizontal="fill"/>
      <protection/>
    </xf>
    <xf numFmtId="0" fontId="2" fillId="0" borderId="11" xfId="0" applyFont="1" applyBorder="1" applyAlignment="1" applyProtection="1">
      <alignment horizontal="fill"/>
      <protection/>
    </xf>
    <xf numFmtId="164" fontId="3" fillId="0" borderId="0" xfId="0" applyNumberFormat="1" applyFont="1" applyAlignment="1" applyProtection="1">
      <alignment/>
      <protection locked="0"/>
    </xf>
    <xf numFmtId="166" fontId="2" fillId="0" borderId="0" xfId="0" applyNumberFormat="1" applyFont="1" applyAlignment="1" applyProtection="1">
      <alignment/>
      <protection/>
    </xf>
    <xf numFmtId="165" fontId="3" fillId="0" borderId="0" xfId="0" applyNumberFormat="1" applyFont="1" applyAlignment="1" applyProtection="1">
      <alignment/>
      <protection locked="0"/>
    </xf>
    <xf numFmtId="0" fontId="2" fillId="0" borderId="0" xfId="0" applyFont="1" applyBorder="1" applyAlignment="1">
      <alignment/>
    </xf>
    <xf numFmtId="0" fontId="2" fillId="0" borderId="12" xfId="0" applyFont="1" applyBorder="1" applyAlignment="1" applyProtection="1">
      <alignment horizontal="fill"/>
      <protection/>
    </xf>
    <xf numFmtId="0" fontId="2" fillId="0" borderId="0" xfId="0" applyFont="1" applyBorder="1" applyAlignment="1" applyProtection="1">
      <alignment horizontal="left"/>
      <protection/>
    </xf>
    <xf numFmtId="0" fontId="2" fillId="0" borderId="0" xfId="0" applyFont="1" applyBorder="1" applyAlignment="1" applyProtection="1">
      <alignment horizontal="fill"/>
      <protection/>
    </xf>
    <xf numFmtId="0" fontId="2" fillId="0" borderId="0" xfId="0" applyFont="1" applyAlignment="1" applyProtection="1">
      <alignment/>
      <protection/>
    </xf>
    <xf numFmtId="172" fontId="2" fillId="0" borderId="0" xfId="0" applyNumberFormat="1" applyFont="1" applyAlignment="1" applyProtection="1">
      <alignment/>
      <protection/>
    </xf>
    <xf numFmtId="4" fontId="2" fillId="0" borderId="0" xfId="0" applyNumberFormat="1" applyFont="1" applyAlignment="1" applyProtection="1">
      <alignment/>
      <protection/>
    </xf>
    <xf numFmtId="4" fontId="3" fillId="0" borderId="0" xfId="0" applyNumberFormat="1" applyFont="1" applyAlignment="1" applyProtection="1">
      <alignment/>
      <protection locked="0"/>
    </xf>
    <xf numFmtId="0" fontId="2" fillId="0" borderId="0" xfId="0" applyFont="1" applyAlignment="1" quotePrefix="1">
      <alignment/>
    </xf>
    <xf numFmtId="0" fontId="2" fillId="0" borderId="0" xfId="0" applyFont="1" applyAlignment="1" applyProtection="1" quotePrefix="1">
      <alignment horizontal="left"/>
      <protection/>
    </xf>
    <xf numFmtId="0" fontId="1" fillId="0" borderId="0" xfId="0" applyFont="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G44"/>
  <sheetViews>
    <sheetView tabSelected="1" zoomScalePageLayoutView="0" workbookViewId="0" topLeftCell="A1">
      <selection activeCell="Q33" sqref="Q33"/>
    </sheetView>
  </sheetViews>
  <sheetFormatPr defaultColWidth="9.625" defaultRowHeight="12.75"/>
  <cols>
    <col min="1" max="1" width="5.625" style="2" customWidth="1"/>
    <col min="2" max="4" width="9.625" style="2" customWidth="1"/>
    <col min="5" max="7" width="10.625" style="2" customWidth="1"/>
    <col min="8" max="8" width="12.625" style="2" customWidth="1"/>
    <col min="9" max="9" width="10.625" style="2" customWidth="1"/>
    <col min="10" max="10" width="9.625" style="2" customWidth="1"/>
    <col min="11" max="11" width="11.625" style="2" customWidth="1"/>
    <col min="12" max="13" width="9.625" style="2" customWidth="1"/>
    <col min="14" max="14" width="11.625" style="2" customWidth="1"/>
    <col min="15" max="23" width="9.625" style="2" customWidth="1"/>
    <col min="24" max="24" width="10.50390625" style="2" customWidth="1"/>
    <col min="25" max="25" width="9.625" style="2" customWidth="1"/>
    <col min="26" max="26" width="10.875" style="2" customWidth="1"/>
    <col min="27" max="30" width="9.625" style="2" customWidth="1"/>
    <col min="31" max="31" width="10.625" style="2" customWidth="1"/>
    <col min="32" max="32" width="9.625" style="2" customWidth="1"/>
    <col min="33" max="33" width="10.625" style="2" customWidth="1"/>
    <col min="34" max="16384" width="9.625" style="2" customWidth="1"/>
  </cols>
  <sheetData>
    <row r="1" spans="1:19" ht="12">
      <c r="A1" s="1" t="s">
        <v>26</v>
      </c>
      <c r="S1" s="3" t="str">
        <f>A1</f>
        <v>CONSUMI DELLE FAMIGLIE. SPESA MEDIA MENSILE FAMILIARE (a)(b).</v>
      </c>
    </row>
    <row r="2" spans="1:19" ht="12">
      <c r="A2" s="1" t="s">
        <v>0</v>
      </c>
      <c r="S2" s="1" t="s">
        <v>50</v>
      </c>
    </row>
    <row r="3" spans="1:19" ht="12">
      <c r="A3" s="1" t="s">
        <v>1</v>
      </c>
      <c r="S3" s="2" t="str">
        <f>A3</f>
        <v>TERRITORIO: EMILIA-ROMAGNA       </v>
      </c>
    </row>
    <row r="4" spans="1:19" ht="12">
      <c r="A4" s="4" t="s">
        <v>54</v>
      </c>
      <c r="S4" s="5" t="str">
        <f>A4</f>
        <v>PERIODO: 1997 - 2015.</v>
      </c>
    </row>
    <row r="5" ht="12.75" thickBot="1">
      <c r="A5" s="1"/>
    </row>
    <row r="6" spans="1:33" ht="12.75" thickTop="1">
      <c r="A6" s="6"/>
      <c r="B6" s="6"/>
      <c r="C6" s="6"/>
      <c r="D6" s="6"/>
      <c r="E6" s="6"/>
      <c r="F6" s="6"/>
      <c r="G6" s="6"/>
      <c r="H6" s="6"/>
      <c r="I6" s="6"/>
      <c r="J6" s="6"/>
      <c r="K6" s="6"/>
      <c r="L6" s="6"/>
      <c r="M6" s="6"/>
      <c r="N6" s="6"/>
      <c r="O6" s="6"/>
      <c r="P6" s="6"/>
      <c r="Q6" s="6"/>
      <c r="S6" s="6"/>
      <c r="T6" s="6"/>
      <c r="U6" s="6"/>
      <c r="V6" s="6"/>
      <c r="W6" s="6"/>
      <c r="X6" s="6"/>
      <c r="Y6" s="6"/>
      <c r="Z6" s="6"/>
      <c r="AA6" s="6"/>
      <c r="AB6" s="6"/>
      <c r="AC6" s="6"/>
      <c r="AD6" s="6"/>
      <c r="AE6" s="6"/>
      <c r="AF6" s="6"/>
      <c r="AG6" s="6"/>
    </row>
    <row r="7" spans="2:32" ht="12">
      <c r="B7" s="13"/>
      <c r="C7" s="1" t="s">
        <v>31</v>
      </c>
      <c r="D7" s="1"/>
      <c r="N7" s="1"/>
      <c r="T7" s="13"/>
      <c r="U7" s="1" t="s">
        <v>31</v>
      </c>
      <c r="V7" s="1"/>
      <c r="AF7" s="1"/>
    </row>
    <row r="8" spans="2:33" ht="12">
      <c r="B8" s="14"/>
      <c r="C8" s="12"/>
      <c r="D8" s="12"/>
      <c r="E8" s="12"/>
      <c r="F8" s="12"/>
      <c r="G8" s="12"/>
      <c r="H8" s="12"/>
      <c r="I8" s="12"/>
      <c r="J8" s="12"/>
      <c r="K8" s="12"/>
      <c r="L8" s="12"/>
      <c r="M8" s="12"/>
      <c r="N8" s="12"/>
      <c r="O8" s="14"/>
      <c r="P8" s="14"/>
      <c r="Q8" s="14"/>
      <c r="T8" s="14"/>
      <c r="U8" s="12"/>
      <c r="V8" s="12"/>
      <c r="W8" s="12"/>
      <c r="X8" s="12"/>
      <c r="Y8" s="12"/>
      <c r="Z8" s="12"/>
      <c r="AA8" s="12"/>
      <c r="AB8" s="12"/>
      <c r="AC8" s="12"/>
      <c r="AD8" s="12"/>
      <c r="AE8" s="12"/>
      <c r="AF8" s="12"/>
      <c r="AG8" s="14"/>
    </row>
    <row r="9" spans="6:33" ht="12">
      <c r="F9" s="1" t="s">
        <v>34</v>
      </c>
      <c r="G9" s="1"/>
      <c r="N9" s="14"/>
      <c r="O9" s="13"/>
      <c r="P9" s="13"/>
      <c r="Q9" s="13"/>
      <c r="X9" s="1" t="s">
        <v>34</v>
      </c>
      <c r="Y9" s="1"/>
      <c r="AF9" s="14"/>
      <c r="AG9" s="13"/>
    </row>
    <row r="10" spans="2:33" ht="12">
      <c r="B10" s="2" t="s">
        <v>27</v>
      </c>
      <c r="E10" s="1" t="s">
        <v>3</v>
      </c>
      <c r="F10" s="1" t="s">
        <v>35</v>
      </c>
      <c r="G10" s="15" t="s">
        <v>38</v>
      </c>
      <c r="M10" s="1" t="s">
        <v>5</v>
      </c>
      <c r="O10" s="11"/>
      <c r="P10" s="11"/>
      <c r="T10" s="2" t="s">
        <v>27</v>
      </c>
      <c r="W10" s="1" t="s">
        <v>3</v>
      </c>
      <c r="X10" s="1" t="s">
        <v>35</v>
      </c>
      <c r="Y10" s="15" t="s">
        <v>38</v>
      </c>
      <c r="AE10" s="1" t="s">
        <v>5</v>
      </c>
      <c r="AG10" s="11"/>
    </row>
    <row r="11" spans="2:33" ht="12">
      <c r="B11" s="2" t="s">
        <v>28</v>
      </c>
      <c r="D11" s="2" t="s">
        <v>14</v>
      </c>
      <c r="E11" s="1" t="s">
        <v>6</v>
      </c>
      <c r="F11" s="1" t="s">
        <v>36</v>
      </c>
      <c r="G11" s="15" t="s">
        <v>39</v>
      </c>
      <c r="H11" s="1" t="s">
        <v>41</v>
      </c>
      <c r="K11" s="1" t="s">
        <v>44</v>
      </c>
      <c r="M11" s="1" t="s">
        <v>46</v>
      </c>
      <c r="N11" s="13" t="s">
        <v>48</v>
      </c>
      <c r="O11" s="11"/>
      <c r="P11" s="11" t="s">
        <v>56</v>
      </c>
      <c r="T11" s="2" t="s">
        <v>28</v>
      </c>
      <c r="V11" s="2" t="s">
        <v>14</v>
      </c>
      <c r="W11" s="1" t="s">
        <v>6</v>
      </c>
      <c r="X11" s="1" t="s">
        <v>36</v>
      </c>
      <c r="Y11" s="15" t="s">
        <v>39</v>
      </c>
      <c r="Z11" s="1" t="s">
        <v>41</v>
      </c>
      <c r="AC11" s="2" t="s">
        <v>44</v>
      </c>
      <c r="AE11" s="1" t="s">
        <v>46</v>
      </c>
      <c r="AG11" s="11"/>
    </row>
    <row r="12" spans="2:33" ht="12">
      <c r="B12" s="2" t="s">
        <v>30</v>
      </c>
      <c r="D12" s="2" t="s">
        <v>32</v>
      </c>
      <c r="E12" s="1" t="s">
        <v>7</v>
      </c>
      <c r="F12" s="1" t="s">
        <v>12</v>
      </c>
      <c r="G12" s="15" t="s">
        <v>40</v>
      </c>
      <c r="H12" s="1" t="s">
        <v>42</v>
      </c>
      <c r="J12" s="1" t="s">
        <v>9</v>
      </c>
      <c r="K12" s="1" t="s">
        <v>45</v>
      </c>
      <c r="L12" s="1" t="s">
        <v>10</v>
      </c>
      <c r="M12" s="1" t="s">
        <v>47</v>
      </c>
      <c r="N12" s="13" t="s">
        <v>49</v>
      </c>
      <c r="O12" s="1" t="s">
        <v>11</v>
      </c>
      <c r="P12" s="1" t="s">
        <v>57</v>
      </c>
      <c r="Q12" s="11" t="s">
        <v>60</v>
      </c>
      <c r="T12" s="2" t="s">
        <v>30</v>
      </c>
      <c r="V12" s="2" t="s">
        <v>32</v>
      </c>
      <c r="W12" s="1" t="s">
        <v>7</v>
      </c>
      <c r="X12" s="1" t="s">
        <v>12</v>
      </c>
      <c r="Y12" s="15" t="s">
        <v>40</v>
      </c>
      <c r="Z12" s="1" t="s">
        <v>42</v>
      </c>
      <c r="AB12" s="1" t="s">
        <v>9</v>
      </c>
      <c r="AC12" s="1" t="s">
        <v>45</v>
      </c>
      <c r="AD12" s="1" t="s">
        <v>10</v>
      </c>
      <c r="AE12" s="1" t="s">
        <v>47</v>
      </c>
      <c r="AF12" s="13" t="s">
        <v>48</v>
      </c>
      <c r="AG12" s="1" t="s">
        <v>11</v>
      </c>
    </row>
    <row r="13" spans="1:33" ht="12">
      <c r="A13" s="1" t="s">
        <v>13</v>
      </c>
      <c r="B13" s="1" t="s">
        <v>29</v>
      </c>
      <c r="C13" s="1" t="s">
        <v>15</v>
      </c>
      <c r="D13" s="2" t="s">
        <v>33</v>
      </c>
      <c r="E13" s="1" t="s">
        <v>21</v>
      </c>
      <c r="F13" s="1" t="s">
        <v>37</v>
      </c>
      <c r="G13" s="15" t="s">
        <v>23</v>
      </c>
      <c r="H13" s="1" t="s">
        <v>43</v>
      </c>
      <c r="I13" s="1" t="s">
        <v>8</v>
      </c>
      <c r="J13" s="1" t="s">
        <v>16</v>
      </c>
      <c r="K13" s="1" t="s">
        <v>17</v>
      </c>
      <c r="L13" s="1" t="s">
        <v>4</v>
      </c>
      <c r="M13" s="1" t="s">
        <v>4</v>
      </c>
      <c r="N13" s="19" t="s">
        <v>52</v>
      </c>
      <c r="O13" s="1" t="s">
        <v>18</v>
      </c>
      <c r="P13" s="20" t="s">
        <v>55</v>
      </c>
      <c r="Q13" s="11" t="s">
        <v>61</v>
      </c>
      <c r="S13" s="1" t="s">
        <v>19</v>
      </c>
      <c r="T13" s="1" t="s">
        <v>29</v>
      </c>
      <c r="U13" s="1" t="s">
        <v>15</v>
      </c>
      <c r="V13" s="2" t="s">
        <v>33</v>
      </c>
      <c r="W13" s="1" t="s">
        <v>21</v>
      </c>
      <c r="X13" s="1" t="s">
        <v>37</v>
      </c>
      <c r="Y13" s="15" t="s">
        <v>23</v>
      </c>
      <c r="Z13" s="1" t="s">
        <v>43</v>
      </c>
      <c r="AA13" s="1" t="s">
        <v>8</v>
      </c>
      <c r="AB13" s="1" t="s">
        <v>16</v>
      </c>
      <c r="AC13" s="1" t="s">
        <v>17</v>
      </c>
      <c r="AD13" s="1" t="s">
        <v>4</v>
      </c>
      <c r="AE13" s="1" t="s">
        <v>4</v>
      </c>
      <c r="AF13" s="13" t="s">
        <v>49</v>
      </c>
      <c r="AG13" s="1" t="s">
        <v>18</v>
      </c>
    </row>
    <row r="14" spans="1:33" ht="12.75" thickBot="1">
      <c r="A14" s="7"/>
      <c r="B14" s="7"/>
      <c r="C14" s="7"/>
      <c r="D14" s="7"/>
      <c r="E14" s="7"/>
      <c r="F14" s="7"/>
      <c r="G14" s="7"/>
      <c r="H14" s="7"/>
      <c r="I14" s="7"/>
      <c r="J14" s="7"/>
      <c r="K14" s="7"/>
      <c r="L14" s="7"/>
      <c r="M14" s="7"/>
      <c r="N14" s="7"/>
      <c r="O14" s="7"/>
      <c r="P14" s="7"/>
      <c r="Q14" s="7"/>
      <c r="S14" s="7"/>
      <c r="T14" s="7"/>
      <c r="U14" s="7"/>
      <c r="V14" s="7"/>
      <c r="W14" s="7"/>
      <c r="X14" s="7"/>
      <c r="Y14" s="7"/>
      <c r="Z14" s="7"/>
      <c r="AA14" s="7"/>
      <c r="AB14" s="7"/>
      <c r="AC14" s="7"/>
      <c r="AD14" s="7"/>
      <c r="AE14" s="7"/>
      <c r="AF14" s="7"/>
      <c r="AG14" s="7"/>
    </row>
    <row r="15" spans="1:33" ht="12">
      <c r="A15" s="3">
        <v>1997</v>
      </c>
      <c r="B15" s="8">
        <v>371.12</v>
      </c>
      <c r="C15" s="17">
        <v>2104.32</v>
      </c>
      <c r="D15" s="8">
        <v>40.21</v>
      </c>
      <c r="E15" s="8">
        <v>152.21</v>
      </c>
      <c r="F15" s="8">
        <v>796.85</v>
      </c>
      <c r="G15" s="8">
        <v>113.18</v>
      </c>
      <c r="H15" s="8">
        <v>113.47</v>
      </c>
      <c r="I15" s="8">
        <v>335.37</v>
      </c>
      <c r="J15" s="8">
        <v>68.35</v>
      </c>
      <c r="K15" s="8">
        <v>132.05</v>
      </c>
      <c r="L15" s="8">
        <v>8.81</v>
      </c>
      <c r="M15" s="8">
        <v>134.87</v>
      </c>
      <c r="N15" s="8">
        <v>208.95</v>
      </c>
      <c r="O15" s="17">
        <v>2475.44</v>
      </c>
      <c r="P15" s="8"/>
      <c r="Q15" s="8"/>
      <c r="S15" s="3">
        <v>1997</v>
      </c>
      <c r="T15" s="16">
        <f>B15*100/$O15</f>
        <v>14.992082215686908</v>
      </c>
      <c r="U15" s="9">
        <f>C15*100/$O15</f>
        <v>85.00791778431311</v>
      </c>
      <c r="V15" s="9">
        <f aca="true" t="shared" si="0" ref="V15:AG30">D15*100/$O15</f>
        <v>1.6243576899460297</v>
      </c>
      <c r="W15" s="9">
        <f t="shared" si="0"/>
        <v>6.1488058688556375</v>
      </c>
      <c r="X15" s="9">
        <f t="shared" si="0"/>
        <v>32.19023688717965</v>
      </c>
      <c r="Y15" s="9">
        <f t="shared" si="0"/>
        <v>4.57211647222312</v>
      </c>
      <c r="Z15" s="9">
        <f t="shared" si="0"/>
        <v>4.583831561257797</v>
      </c>
      <c r="AA15" s="9">
        <f t="shared" si="0"/>
        <v>13.547894515722458</v>
      </c>
      <c r="AB15" s="9">
        <f t="shared" si="0"/>
        <v>2.7611252948970684</v>
      </c>
      <c r="AC15" s="9">
        <f t="shared" si="0"/>
        <v>5.334405196651909</v>
      </c>
      <c r="AD15" s="9">
        <f t="shared" si="0"/>
        <v>0.355896325501729</v>
      </c>
      <c r="AE15" s="9">
        <f t="shared" si="0"/>
        <v>5.448324338299454</v>
      </c>
      <c r="AF15" s="9">
        <f t="shared" si="0"/>
        <v>8.440923633778237</v>
      </c>
      <c r="AG15" s="9">
        <f t="shared" si="0"/>
        <v>100</v>
      </c>
    </row>
    <row r="16" spans="1:33" ht="12">
      <c r="A16" s="3">
        <v>1998</v>
      </c>
      <c r="B16" s="8">
        <v>369.27</v>
      </c>
      <c r="C16" s="17">
        <v>2170.56</v>
      </c>
      <c r="D16" s="8">
        <v>42.07</v>
      </c>
      <c r="E16" s="8">
        <v>152.06</v>
      </c>
      <c r="F16" s="8">
        <v>813.42</v>
      </c>
      <c r="G16" s="8">
        <v>109.96</v>
      </c>
      <c r="H16" s="8">
        <v>121.38</v>
      </c>
      <c r="I16" s="8">
        <v>338.19</v>
      </c>
      <c r="J16" s="8">
        <v>72.16</v>
      </c>
      <c r="K16" s="8">
        <v>164.48</v>
      </c>
      <c r="L16" s="8">
        <v>12.44</v>
      </c>
      <c r="M16" s="8">
        <v>116.39</v>
      </c>
      <c r="N16" s="8">
        <v>228.01</v>
      </c>
      <c r="O16" s="17">
        <v>2539.83</v>
      </c>
      <c r="P16" s="8"/>
      <c r="Q16" s="8"/>
      <c r="S16" s="3">
        <v>1998</v>
      </c>
      <c r="T16" s="16">
        <f aca="true" t="shared" si="1" ref="T16:T34">B16*100/$O16</f>
        <v>14.539162069902316</v>
      </c>
      <c r="U16" s="9">
        <f aca="true" t="shared" si="2" ref="U16:U34">C16*100/$O16</f>
        <v>85.46083793009768</v>
      </c>
      <c r="V16" s="9">
        <f t="shared" si="0"/>
        <v>1.6564100746900383</v>
      </c>
      <c r="W16" s="9">
        <f t="shared" si="0"/>
        <v>5.9870148789485915</v>
      </c>
      <c r="X16" s="9">
        <f t="shared" si="0"/>
        <v>32.02655295826886</v>
      </c>
      <c r="Y16" s="9">
        <f t="shared" si="0"/>
        <v>4.329423622840899</v>
      </c>
      <c r="Z16" s="9">
        <f t="shared" si="0"/>
        <v>4.779060015827831</v>
      </c>
      <c r="AA16" s="9">
        <f t="shared" si="0"/>
        <v>13.315458121212837</v>
      </c>
      <c r="AB16" s="9">
        <f t="shared" si="0"/>
        <v>2.841135036596938</v>
      </c>
      <c r="AC16" s="9">
        <f t="shared" si="0"/>
        <v>6.476023985857322</v>
      </c>
      <c r="AD16" s="9">
        <f t="shared" si="0"/>
        <v>0.4897965611871661</v>
      </c>
      <c r="AE16" s="9">
        <f t="shared" si="0"/>
        <v>4.582590173358059</v>
      </c>
      <c r="AF16" s="9">
        <f t="shared" si="0"/>
        <v>8.977372501309143</v>
      </c>
      <c r="AG16" s="9">
        <f t="shared" si="0"/>
        <v>100</v>
      </c>
    </row>
    <row r="17" spans="1:33" ht="12">
      <c r="A17" s="3">
        <v>1999</v>
      </c>
      <c r="B17" s="8">
        <v>374.56</v>
      </c>
      <c r="C17" s="17">
        <v>2217.29</v>
      </c>
      <c r="D17" s="8">
        <v>43.88</v>
      </c>
      <c r="E17" s="8">
        <v>145.58</v>
      </c>
      <c r="F17" s="8">
        <v>819.34</v>
      </c>
      <c r="G17" s="8">
        <v>123.17</v>
      </c>
      <c r="H17" s="8">
        <v>117.85</v>
      </c>
      <c r="I17" s="8">
        <v>346.75</v>
      </c>
      <c r="J17" s="8">
        <v>74.33</v>
      </c>
      <c r="K17" s="8">
        <v>161.44</v>
      </c>
      <c r="L17" s="8">
        <v>11.09</v>
      </c>
      <c r="M17" s="8">
        <v>128.89</v>
      </c>
      <c r="N17" s="8">
        <v>244.97</v>
      </c>
      <c r="O17" s="17">
        <v>2591.85</v>
      </c>
      <c r="P17" s="8"/>
      <c r="Q17" s="8"/>
      <c r="S17" s="3">
        <v>1999</v>
      </c>
      <c r="T17" s="16">
        <f t="shared" si="1"/>
        <v>14.451453594922546</v>
      </c>
      <c r="U17" s="9">
        <f t="shared" si="2"/>
        <v>85.54854640507746</v>
      </c>
      <c r="V17" s="9">
        <f t="shared" si="0"/>
        <v>1.6929992090591663</v>
      </c>
      <c r="W17" s="9">
        <f t="shared" si="0"/>
        <v>5.616837394139322</v>
      </c>
      <c r="X17" s="9">
        <f t="shared" si="0"/>
        <v>31.61216891409611</v>
      </c>
      <c r="Y17" s="9">
        <f t="shared" si="0"/>
        <v>4.752204024152633</v>
      </c>
      <c r="Z17" s="9">
        <f t="shared" si="0"/>
        <v>4.546945232170072</v>
      </c>
      <c r="AA17" s="9">
        <f t="shared" si="0"/>
        <v>13.378474834577618</v>
      </c>
      <c r="AB17" s="9">
        <f t="shared" si="0"/>
        <v>2.8678357158014545</v>
      </c>
      <c r="AC17" s="9">
        <f t="shared" si="0"/>
        <v>6.228755522117407</v>
      </c>
      <c r="AD17" s="9">
        <f t="shared" si="0"/>
        <v>0.427879699828308</v>
      </c>
      <c r="AE17" s="9">
        <f t="shared" si="0"/>
        <v>4.972895808013581</v>
      </c>
      <c r="AF17" s="9">
        <f t="shared" si="0"/>
        <v>9.451550051121785</v>
      </c>
      <c r="AG17" s="9">
        <f t="shared" si="0"/>
        <v>100</v>
      </c>
    </row>
    <row r="18" spans="1:33" ht="12">
      <c r="A18" s="3">
        <v>2000</v>
      </c>
      <c r="B18" s="8">
        <v>394.02</v>
      </c>
      <c r="C18" s="17">
        <v>2493.44</v>
      </c>
      <c r="D18" s="8">
        <v>42.93</v>
      </c>
      <c r="E18" s="8">
        <v>174.02</v>
      </c>
      <c r="F18" s="8">
        <v>887.9</v>
      </c>
      <c r="G18" s="8">
        <v>158.38</v>
      </c>
      <c r="H18" s="8">
        <v>137.9</v>
      </c>
      <c r="I18" s="8">
        <v>388.65</v>
      </c>
      <c r="J18" s="8">
        <v>87.33</v>
      </c>
      <c r="K18" s="8">
        <v>184.68</v>
      </c>
      <c r="L18" s="8">
        <v>14.52</v>
      </c>
      <c r="M18" s="8">
        <v>142.42</v>
      </c>
      <c r="N18" s="8">
        <v>274.71</v>
      </c>
      <c r="O18" s="17">
        <v>2887.46</v>
      </c>
      <c r="P18" s="8"/>
      <c r="Q18" s="8"/>
      <c r="S18" s="3">
        <v>2000</v>
      </c>
      <c r="T18" s="16">
        <f t="shared" si="1"/>
        <v>13.64590331987283</v>
      </c>
      <c r="U18" s="9">
        <f t="shared" si="2"/>
        <v>86.35409668012717</v>
      </c>
      <c r="V18" s="9">
        <f t="shared" si="0"/>
        <v>1.4867738427545316</v>
      </c>
      <c r="W18" s="9">
        <f t="shared" si="0"/>
        <v>6.026750154114689</v>
      </c>
      <c r="X18" s="9">
        <f t="shared" si="0"/>
        <v>30.75020952671206</v>
      </c>
      <c r="Y18" s="9">
        <f t="shared" si="0"/>
        <v>5.485097629058065</v>
      </c>
      <c r="Z18" s="9">
        <f t="shared" si="0"/>
        <v>4.775823734354762</v>
      </c>
      <c r="AA18" s="9">
        <f t="shared" si="0"/>
        <v>13.45992671759955</v>
      </c>
      <c r="AB18" s="9">
        <f t="shared" si="0"/>
        <v>3.0244574816620835</v>
      </c>
      <c r="AC18" s="9">
        <f t="shared" si="0"/>
        <v>6.395932757510061</v>
      </c>
      <c r="AD18" s="9">
        <f t="shared" si="0"/>
        <v>0.5028641089400373</v>
      </c>
      <c r="AE18" s="9">
        <f t="shared" si="0"/>
        <v>4.932362699396701</v>
      </c>
      <c r="AF18" s="9">
        <f t="shared" si="0"/>
        <v>9.513898028024629</v>
      </c>
      <c r="AG18" s="9">
        <f t="shared" si="0"/>
        <v>100</v>
      </c>
    </row>
    <row r="19" spans="1:33" ht="12">
      <c r="A19" s="3">
        <v>2001</v>
      </c>
      <c r="B19" s="8">
        <v>384.17</v>
      </c>
      <c r="C19" s="17">
        <v>2456.84</v>
      </c>
      <c r="D19" s="8">
        <v>46.19</v>
      </c>
      <c r="E19" s="8">
        <v>204.22</v>
      </c>
      <c r="F19" s="8">
        <v>923.75</v>
      </c>
      <c r="G19" s="8">
        <v>148.28</v>
      </c>
      <c r="H19" s="8">
        <v>112.06</v>
      </c>
      <c r="I19" s="8">
        <v>361.39</v>
      </c>
      <c r="J19" s="8">
        <v>79.6</v>
      </c>
      <c r="K19" s="8">
        <v>166.15</v>
      </c>
      <c r="L19" s="8">
        <v>9.05</v>
      </c>
      <c r="M19" s="8">
        <v>155.85</v>
      </c>
      <c r="N19" s="8">
        <v>250.3</v>
      </c>
      <c r="O19" s="17">
        <v>2841.01</v>
      </c>
      <c r="P19" s="8"/>
      <c r="Q19" s="8"/>
      <c r="S19" s="3">
        <v>2001</v>
      </c>
      <c r="T19" s="16">
        <f t="shared" si="1"/>
        <v>13.52230368777301</v>
      </c>
      <c r="U19" s="9">
        <f t="shared" si="2"/>
        <v>86.47769631222698</v>
      </c>
      <c r="V19" s="9">
        <f t="shared" si="0"/>
        <v>1.6258302505095017</v>
      </c>
      <c r="W19" s="9">
        <f t="shared" si="0"/>
        <v>7.188288671986371</v>
      </c>
      <c r="X19" s="9">
        <f t="shared" si="0"/>
        <v>32.51484507270302</v>
      </c>
      <c r="Y19" s="9">
        <f t="shared" si="0"/>
        <v>5.219270611507879</v>
      </c>
      <c r="Z19" s="9">
        <f t="shared" si="0"/>
        <v>3.944371895910257</v>
      </c>
      <c r="AA19" s="9">
        <f t="shared" si="0"/>
        <v>12.720476168686487</v>
      </c>
      <c r="AB19" s="9">
        <f t="shared" si="0"/>
        <v>2.8018204793365733</v>
      </c>
      <c r="AC19" s="9">
        <f t="shared" si="0"/>
        <v>5.848272269368992</v>
      </c>
      <c r="AD19" s="9">
        <f t="shared" si="0"/>
        <v>0.31854868515070345</v>
      </c>
      <c r="AE19" s="9">
        <f t="shared" si="0"/>
        <v>5.485725147042777</v>
      </c>
      <c r="AF19" s="9">
        <f t="shared" si="0"/>
        <v>8.810247060024427</v>
      </c>
      <c r="AG19" s="9">
        <f t="shared" si="0"/>
        <v>99.99999999999999</v>
      </c>
    </row>
    <row r="20" spans="1:33" ht="12">
      <c r="A20" s="3">
        <v>2002</v>
      </c>
      <c r="B20" s="8">
        <v>378.39</v>
      </c>
      <c r="C20" s="17">
        <v>2238.25</v>
      </c>
      <c r="D20" s="8">
        <v>37.75</v>
      </c>
      <c r="E20" s="8">
        <v>144.82</v>
      </c>
      <c r="F20" s="8">
        <v>907.5</v>
      </c>
      <c r="G20" s="8">
        <v>128.14</v>
      </c>
      <c r="H20" s="8">
        <v>107.07</v>
      </c>
      <c r="I20" s="8">
        <v>303.33</v>
      </c>
      <c r="J20" s="8">
        <v>77.14</v>
      </c>
      <c r="K20" s="8">
        <v>146.04</v>
      </c>
      <c r="L20" s="8">
        <v>11.12</v>
      </c>
      <c r="M20" s="8">
        <v>126.03</v>
      </c>
      <c r="N20" s="8">
        <v>249.31</v>
      </c>
      <c r="O20" s="17">
        <v>2616.64</v>
      </c>
      <c r="P20" s="8"/>
      <c r="Q20" s="8"/>
      <c r="S20" s="3">
        <v>2002</v>
      </c>
      <c r="T20" s="16">
        <f t="shared" si="1"/>
        <v>14.460911703558763</v>
      </c>
      <c r="U20" s="9">
        <f t="shared" si="2"/>
        <v>85.53908829644124</v>
      </c>
      <c r="V20" s="9">
        <f t="shared" si="0"/>
        <v>1.442689861807509</v>
      </c>
      <c r="W20" s="9">
        <f t="shared" si="0"/>
        <v>5.534578696343402</v>
      </c>
      <c r="X20" s="9">
        <f t="shared" si="0"/>
        <v>34.681882108352696</v>
      </c>
      <c r="Y20" s="9">
        <f t="shared" si="0"/>
        <v>4.897119970649382</v>
      </c>
      <c r="Z20" s="9">
        <f t="shared" si="0"/>
        <v>4.091888834535894</v>
      </c>
      <c r="AA20" s="9">
        <f t="shared" si="0"/>
        <v>11.592347437935674</v>
      </c>
      <c r="AB20" s="9">
        <f t="shared" si="0"/>
        <v>2.9480555215849336</v>
      </c>
      <c r="AC20" s="9">
        <f t="shared" si="0"/>
        <v>5.581203375321023</v>
      </c>
      <c r="AD20" s="9">
        <f t="shared" si="0"/>
        <v>0.4249724837960132</v>
      </c>
      <c r="AE20" s="9">
        <f t="shared" si="0"/>
        <v>4.8164822061880885</v>
      </c>
      <c r="AF20" s="9">
        <f t="shared" si="0"/>
        <v>9.527867799926623</v>
      </c>
      <c r="AG20" s="9">
        <f t="shared" si="0"/>
        <v>100</v>
      </c>
    </row>
    <row r="21" spans="1:33" ht="12">
      <c r="A21" s="3">
        <v>2003</v>
      </c>
      <c r="B21" s="8">
        <v>408.99</v>
      </c>
      <c r="C21" s="17">
        <v>2392.75</v>
      </c>
      <c r="D21" s="8">
        <v>41.59</v>
      </c>
      <c r="E21" s="8">
        <v>167.38</v>
      </c>
      <c r="F21" s="8">
        <v>985.37</v>
      </c>
      <c r="G21" s="8">
        <v>119.36</v>
      </c>
      <c r="H21" s="8">
        <v>122.37</v>
      </c>
      <c r="I21" s="8">
        <v>294.01</v>
      </c>
      <c r="J21" s="8">
        <v>82</v>
      </c>
      <c r="K21" s="8">
        <v>154.95</v>
      </c>
      <c r="L21" s="8">
        <v>9.4</v>
      </c>
      <c r="M21" s="8">
        <v>153.78</v>
      </c>
      <c r="N21" s="8">
        <v>262.54</v>
      </c>
      <c r="O21" s="17">
        <v>2801.74</v>
      </c>
      <c r="P21" s="8"/>
      <c r="Q21" s="8"/>
      <c r="S21" s="3">
        <v>2003</v>
      </c>
      <c r="T21" s="16">
        <f t="shared" si="1"/>
        <v>14.597714277556092</v>
      </c>
      <c r="U21" s="9">
        <f t="shared" si="2"/>
        <v>85.40228572244392</v>
      </c>
      <c r="V21" s="9">
        <f t="shared" si="0"/>
        <v>1.4844346727390836</v>
      </c>
      <c r="W21" s="9">
        <f t="shared" si="0"/>
        <v>5.9741446386888155</v>
      </c>
      <c r="X21" s="9">
        <f t="shared" si="0"/>
        <v>35.1699301148572</v>
      </c>
      <c r="Y21" s="9">
        <f t="shared" si="0"/>
        <v>4.260209726812624</v>
      </c>
      <c r="Z21" s="9">
        <f t="shared" si="0"/>
        <v>4.367642964729062</v>
      </c>
      <c r="AA21" s="9">
        <f t="shared" si="0"/>
        <v>10.493835973359413</v>
      </c>
      <c r="AB21" s="9">
        <f t="shared" si="0"/>
        <v>2.926752660846474</v>
      </c>
      <c r="AC21" s="9">
        <f t="shared" si="0"/>
        <v>5.530491765831234</v>
      </c>
      <c r="AD21" s="9">
        <f t="shared" si="0"/>
        <v>0.33550579282874216</v>
      </c>
      <c r="AE21" s="9">
        <f t="shared" si="0"/>
        <v>5.488732002255741</v>
      </c>
      <c r="AF21" s="9">
        <f t="shared" si="0"/>
        <v>9.37060540949553</v>
      </c>
      <c r="AG21" s="9">
        <f t="shared" si="0"/>
        <v>100.00000000000001</v>
      </c>
    </row>
    <row r="22" spans="1:33" ht="12">
      <c r="A22" s="3">
        <v>2004</v>
      </c>
      <c r="B22" s="8">
        <v>416.49</v>
      </c>
      <c r="C22" s="17">
        <v>2533.18</v>
      </c>
      <c r="D22" s="8">
        <v>46.4</v>
      </c>
      <c r="E22" s="8">
        <v>159.06</v>
      </c>
      <c r="F22" s="18">
        <v>1051.43</v>
      </c>
      <c r="G22" s="8">
        <v>112.46</v>
      </c>
      <c r="H22" s="8">
        <v>117.55</v>
      </c>
      <c r="I22" s="8">
        <v>359.41</v>
      </c>
      <c r="J22" s="8">
        <v>85.76</v>
      </c>
      <c r="K22" s="8">
        <v>165.55</v>
      </c>
      <c r="L22" s="8">
        <v>14.7</v>
      </c>
      <c r="M22" s="8">
        <v>148.53</v>
      </c>
      <c r="N22" s="8">
        <v>272.33</v>
      </c>
      <c r="O22" s="17">
        <v>2949.67</v>
      </c>
      <c r="P22" s="8"/>
      <c r="Q22" s="8"/>
      <c r="S22" s="3">
        <v>2004</v>
      </c>
      <c r="T22" s="16">
        <f t="shared" si="1"/>
        <v>14.119884597260032</v>
      </c>
      <c r="U22" s="9">
        <f t="shared" si="2"/>
        <v>85.88011540273996</v>
      </c>
      <c r="V22" s="9">
        <f t="shared" si="0"/>
        <v>1.5730573250567013</v>
      </c>
      <c r="W22" s="9">
        <f t="shared" si="0"/>
        <v>5.39246763197239</v>
      </c>
      <c r="X22" s="9">
        <f t="shared" si="0"/>
        <v>35.645682398369985</v>
      </c>
      <c r="Y22" s="9">
        <f t="shared" si="0"/>
        <v>3.812629887411134</v>
      </c>
      <c r="Z22" s="9">
        <f t="shared" si="0"/>
        <v>3.9851915638020525</v>
      </c>
      <c r="AA22" s="9">
        <f t="shared" si="0"/>
        <v>12.184752870660107</v>
      </c>
      <c r="AB22" s="9">
        <f t="shared" si="0"/>
        <v>2.9074438835530754</v>
      </c>
      <c r="AC22" s="9">
        <f t="shared" si="0"/>
        <v>5.612492244895192</v>
      </c>
      <c r="AD22" s="9">
        <f t="shared" si="0"/>
        <v>0.4983608335847739</v>
      </c>
      <c r="AE22" s="9">
        <f t="shared" si="0"/>
        <v>5.0354785450575825</v>
      </c>
      <c r="AF22" s="9">
        <f t="shared" si="0"/>
        <v>9.23255821837697</v>
      </c>
      <c r="AG22" s="9">
        <f t="shared" si="0"/>
        <v>100</v>
      </c>
    </row>
    <row r="23" spans="1:33" ht="12">
      <c r="A23" s="3">
        <v>2005</v>
      </c>
      <c r="B23" s="8">
        <v>424.57</v>
      </c>
      <c r="C23" s="17">
        <v>2653.72</v>
      </c>
      <c r="D23" s="8">
        <v>50.46</v>
      </c>
      <c r="E23" s="8">
        <v>156.07</v>
      </c>
      <c r="F23" s="18">
        <v>1082.25</v>
      </c>
      <c r="G23" s="8">
        <v>129.45</v>
      </c>
      <c r="H23" s="8">
        <v>120.42</v>
      </c>
      <c r="I23" s="8">
        <v>425.41</v>
      </c>
      <c r="J23" s="8">
        <v>89.38</v>
      </c>
      <c r="K23" s="8">
        <v>161.38</v>
      </c>
      <c r="L23" s="8">
        <v>11.26</v>
      </c>
      <c r="M23" s="8">
        <v>151.33</v>
      </c>
      <c r="N23" s="8">
        <v>276.31</v>
      </c>
      <c r="O23" s="17">
        <v>3078.29</v>
      </c>
      <c r="P23" s="8"/>
      <c r="Q23" s="8"/>
      <c r="S23" s="3">
        <v>2005</v>
      </c>
      <c r="T23" s="16">
        <f t="shared" si="1"/>
        <v>13.792397727309643</v>
      </c>
      <c r="U23" s="9">
        <f t="shared" si="2"/>
        <v>86.20760227269035</v>
      </c>
      <c r="V23" s="9">
        <f t="shared" si="0"/>
        <v>1.6392217757261336</v>
      </c>
      <c r="W23" s="9">
        <f t="shared" si="0"/>
        <v>5.070022642441096</v>
      </c>
      <c r="X23" s="9">
        <f t="shared" si="0"/>
        <v>35.15750627783607</v>
      </c>
      <c r="Y23" s="9">
        <f t="shared" si="0"/>
        <v>4.205256814660086</v>
      </c>
      <c r="Z23" s="9">
        <f t="shared" si="0"/>
        <v>3.911912133034899</v>
      </c>
      <c r="AA23" s="9">
        <f t="shared" si="0"/>
        <v>13.819685604670125</v>
      </c>
      <c r="AB23" s="9">
        <f t="shared" si="0"/>
        <v>2.9035600934284944</v>
      </c>
      <c r="AC23" s="9">
        <f t="shared" si="0"/>
        <v>5.24252101004129</v>
      </c>
      <c r="AD23" s="9">
        <f t="shared" si="0"/>
        <v>0.36578749890361206</v>
      </c>
      <c r="AE23" s="9">
        <f t="shared" si="0"/>
        <v>4.916041048764087</v>
      </c>
      <c r="AF23" s="9">
        <f t="shared" si="0"/>
        <v>8.976087373184463</v>
      </c>
      <c r="AG23" s="9">
        <f t="shared" si="0"/>
        <v>100</v>
      </c>
    </row>
    <row r="24" spans="1:33" ht="12">
      <c r="A24" s="3">
        <v>2006</v>
      </c>
      <c r="B24" s="8">
        <v>436.11</v>
      </c>
      <c r="C24" s="17">
        <v>2674.51</v>
      </c>
      <c r="D24" s="8">
        <v>48.97</v>
      </c>
      <c r="E24" s="8">
        <v>161.49</v>
      </c>
      <c r="F24" s="18">
        <v>1104.74</v>
      </c>
      <c r="G24" s="8">
        <v>139.36</v>
      </c>
      <c r="H24" s="8">
        <v>111.19</v>
      </c>
      <c r="I24" s="8">
        <v>370.19</v>
      </c>
      <c r="J24" s="8">
        <v>96.37</v>
      </c>
      <c r="K24" s="8">
        <v>183.62</v>
      </c>
      <c r="L24" s="8">
        <v>13.27</v>
      </c>
      <c r="M24" s="8">
        <v>156.06</v>
      </c>
      <c r="N24" s="8">
        <v>289.25</v>
      </c>
      <c r="O24" s="17">
        <v>3110.62</v>
      </c>
      <c r="P24" s="8"/>
      <c r="Q24" s="8"/>
      <c r="S24" s="3">
        <v>2006</v>
      </c>
      <c r="T24" s="16">
        <f t="shared" si="1"/>
        <v>14.02003459117475</v>
      </c>
      <c r="U24" s="9">
        <f t="shared" si="2"/>
        <v>85.97996540882525</v>
      </c>
      <c r="V24" s="9">
        <f t="shared" si="0"/>
        <v>1.5742842262957224</v>
      </c>
      <c r="W24" s="9">
        <f t="shared" si="0"/>
        <v>5.191569526332371</v>
      </c>
      <c r="X24" s="9">
        <f t="shared" si="0"/>
        <v>35.51510631321087</v>
      </c>
      <c r="Y24" s="9">
        <f t="shared" si="0"/>
        <v>4.480135792864446</v>
      </c>
      <c r="Z24" s="9">
        <f t="shared" si="0"/>
        <v>3.5745285505783415</v>
      </c>
      <c r="AA24" s="9">
        <f t="shared" si="0"/>
        <v>11.900842918775036</v>
      </c>
      <c r="AB24" s="9">
        <f t="shared" si="0"/>
        <v>3.098096199471488</v>
      </c>
      <c r="AC24" s="9">
        <f t="shared" si="0"/>
        <v>5.903003259800297</v>
      </c>
      <c r="AD24" s="9">
        <f t="shared" si="0"/>
        <v>0.4266030566253673</v>
      </c>
      <c r="AE24" s="9">
        <f t="shared" si="0"/>
        <v>5.017006255987552</v>
      </c>
      <c r="AF24" s="9">
        <f t="shared" si="0"/>
        <v>9.29878930888376</v>
      </c>
      <c r="AG24" s="9">
        <f t="shared" si="0"/>
        <v>100</v>
      </c>
    </row>
    <row r="25" spans="1:33" ht="12">
      <c r="A25" s="3">
        <v>2007</v>
      </c>
      <c r="B25" s="8">
        <v>399.32</v>
      </c>
      <c r="C25" s="17">
        <v>2568.49</v>
      </c>
      <c r="D25" s="8">
        <v>44.38</v>
      </c>
      <c r="E25" s="8">
        <v>153.03</v>
      </c>
      <c r="F25" s="18">
        <v>1102.83</v>
      </c>
      <c r="G25" s="8">
        <v>132.87</v>
      </c>
      <c r="H25" s="8">
        <v>115.49</v>
      </c>
      <c r="I25" s="8">
        <v>349.18</v>
      </c>
      <c r="J25" s="8">
        <v>84.39</v>
      </c>
      <c r="K25" s="8">
        <v>157.46</v>
      </c>
      <c r="L25" s="8">
        <v>12.57</v>
      </c>
      <c r="M25" s="8">
        <v>166.69</v>
      </c>
      <c r="N25" s="8">
        <v>249.6</v>
      </c>
      <c r="O25" s="17">
        <v>2967.81</v>
      </c>
      <c r="P25" s="8"/>
      <c r="Q25" s="8"/>
      <c r="S25" s="3">
        <v>2007</v>
      </c>
      <c r="T25" s="16">
        <f t="shared" si="1"/>
        <v>13.45503923768705</v>
      </c>
      <c r="U25" s="9">
        <f t="shared" si="2"/>
        <v>86.54496076231294</v>
      </c>
      <c r="V25" s="9">
        <f t="shared" si="0"/>
        <v>1.4953787472917741</v>
      </c>
      <c r="W25" s="9">
        <f t="shared" si="0"/>
        <v>5.156327392926097</v>
      </c>
      <c r="X25" s="9">
        <f t="shared" si="0"/>
        <v>37.15972383676853</v>
      </c>
      <c r="Y25" s="9">
        <f t="shared" si="0"/>
        <v>4.477038624440244</v>
      </c>
      <c r="Z25" s="9">
        <f t="shared" si="0"/>
        <v>3.891421620656309</v>
      </c>
      <c r="AA25" s="9">
        <f t="shared" si="0"/>
        <v>11.765577985113602</v>
      </c>
      <c r="AB25" s="9">
        <f t="shared" si="0"/>
        <v>2.843510871652835</v>
      </c>
      <c r="AC25" s="9">
        <f t="shared" si="0"/>
        <v>5.305595708620161</v>
      </c>
      <c r="AD25" s="9">
        <f t="shared" si="0"/>
        <v>0.4235446339219829</v>
      </c>
      <c r="AE25" s="9">
        <f t="shared" si="0"/>
        <v>5.616599445382286</v>
      </c>
      <c r="AF25" s="9">
        <f t="shared" si="0"/>
        <v>8.410241895539135</v>
      </c>
      <c r="AG25" s="9">
        <f t="shared" si="0"/>
        <v>100</v>
      </c>
    </row>
    <row r="26" spans="1:33" ht="12">
      <c r="A26" s="3">
        <v>2008</v>
      </c>
      <c r="B26" s="8">
        <v>407.65</v>
      </c>
      <c r="C26" s="17">
        <v>2658.27</v>
      </c>
      <c r="D26" s="8">
        <v>44.71</v>
      </c>
      <c r="E26" s="8">
        <v>142.65</v>
      </c>
      <c r="F26" s="18">
        <v>1163.24</v>
      </c>
      <c r="G26" s="8">
        <v>140.18</v>
      </c>
      <c r="H26" s="8">
        <v>124.59</v>
      </c>
      <c r="I26" s="8">
        <v>365.9</v>
      </c>
      <c r="J26" s="8">
        <v>86.05</v>
      </c>
      <c r="K26" s="8">
        <v>155.46</v>
      </c>
      <c r="L26" s="8">
        <v>12.69</v>
      </c>
      <c r="M26" s="8">
        <v>148.4</v>
      </c>
      <c r="N26" s="8">
        <v>274.4</v>
      </c>
      <c r="O26" s="17">
        <v>3065.92</v>
      </c>
      <c r="P26" s="8"/>
      <c r="Q26" s="8"/>
      <c r="S26" s="3">
        <v>2008</v>
      </c>
      <c r="T26" s="16">
        <f t="shared" si="1"/>
        <v>13.296172111470618</v>
      </c>
      <c r="U26" s="9">
        <f t="shared" si="2"/>
        <v>86.70382788852937</v>
      </c>
      <c r="V26" s="9">
        <f t="shared" si="0"/>
        <v>1.4582898444838743</v>
      </c>
      <c r="W26" s="9">
        <f t="shared" si="0"/>
        <v>4.652763281494624</v>
      </c>
      <c r="X26" s="9">
        <f t="shared" si="0"/>
        <v>37.94097693351424</v>
      </c>
      <c r="Y26" s="9">
        <f t="shared" si="0"/>
        <v>4.57220018787183</v>
      </c>
      <c r="Z26" s="9">
        <f t="shared" si="0"/>
        <v>4.063706815572487</v>
      </c>
      <c r="AA26" s="9">
        <f t="shared" si="0"/>
        <v>11.934427512785721</v>
      </c>
      <c r="AB26" s="9">
        <f t="shared" si="0"/>
        <v>2.8066616219601292</v>
      </c>
      <c r="AC26" s="9">
        <f t="shared" si="0"/>
        <v>5.070582402671954</v>
      </c>
      <c r="AD26" s="9">
        <f t="shared" si="0"/>
        <v>0.41390512472602026</v>
      </c>
      <c r="AE26" s="9">
        <f t="shared" si="0"/>
        <v>4.840308944786557</v>
      </c>
      <c r="AF26" s="9">
        <f t="shared" si="0"/>
        <v>8.950005218661934</v>
      </c>
      <c r="AG26" s="9">
        <f t="shared" si="0"/>
        <v>100</v>
      </c>
    </row>
    <row r="27" spans="1:33" ht="12">
      <c r="A27" s="3">
        <v>2009</v>
      </c>
      <c r="B27" s="8">
        <v>417.9</v>
      </c>
      <c r="C27" s="17">
        <v>2529.09</v>
      </c>
      <c r="D27" s="8">
        <v>44.27</v>
      </c>
      <c r="E27" s="8">
        <v>147.88</v>
      </c>
      <c r="F27" s="18">
        <v>1105.04</v>
      </c>
      <c r="G27" s="8">
        <v>131.1</v>
      </c>
      <c r="H27" s="8">
        <v>115.98</v>
      </c>
      <c r="I27" s="8">
        <v>336.86</v>
      </c>
      <c r="J27" s="8">
        <v>83.55</v>
      </c>
      <c r="K27" s="8">
        <v>138.73</v>
      </c>
      <c r="L27" s="8">
        <v>13.64</v>
      </c>
      <c r="M27" s="8">
        <v>158.68</v>
      </c>
      <c r="N27" s="8">
        <v>253.36</v>
      </c>
      <c r="O27" s="17">
        <v>2946.99</v>
      </c>
      <c r="P27" s="8"/>
      <c r="Q27" s="8"/>
      <c r="S27" s="3">
        <v>2009</v>
      </c>
      <c r="T27" s="16">
        <f t="shared" si="1"/>
        <v>14.180570683986033</v>
      </c>
      <c r="U27" s="9">
        <f t="shared" si="2"/>
        <v>85.81942931601397</v>
      </c>
      <c r="V27" s="9">
        <f t="shared" si="0"/>
        <v>1.5022107302705474</v>
      </c>
      <c r="W27" s="9">
        <f t="shared" si="0"/>
        <v>5.018001418396398</v>
      </c>
      <c r="X27" s="9">
        <f t="shared" si="0"/>
        <v>37.49724294958585</v>
      </c>
      <c r="Y27" s="9">
        <f t="shared" si="0"/>
        <v>4.4486068836338095</v>
      </c>
      <c r="Z27" s="9">
        <f t="shared" si="0"/>
        <v>3.935541009640345</v>
      </c>
      <c r="AA27" s="9">
        <f t="shared" si="0"/>
        <v>11.430646184751222</v>
      </c>
      <c r="AB27" s="9">
        <f t="shared" si="0"/>
        <v>2.835096148951982</v>
      </c>
      <c r="AC27" s="9">
        <f t="shared" si="0"/>
        <v>4.707515125602733</v>
      </c>
      <c r="AD27" s="9">
        <f t="shared" si="0"/>
        <v>0.46284514029569157</v>
      </c>
      <c r="AE27" s="9">
        <f t="shared" si="0"/>
        <v>5.384477042677444</v>
      </c>
      <c r="AF27" s="9">
        <f t="shared" si="0"/>
        <v>8.597246682207949</v>
      </c>
      <c r="AG27" s="9">
        <f t="shared" si="0"/>
        <v>100.00000000000001</v>
      </c>
    </row>
    <row r="28" spans="1:33" ht="12">
      <c r="A28" s="3">
        <v>2010</v>
      </c>
      <c r="B28" s="8">
        <v>419.59</v>
      </c>
      <c r="C28" s="17">
        <v>2635.97</v>
      </c>
      <c r="D28" s="8">
        <v>51.8</v>
      </c>
      <c r="E28" s="8">
        <v>148.73</v>
      </c>
      <c r="F28" s="18">
        <v>1134.84</v>
      </c>
      <c r="G28" s="8">
        <v>123.12</v>
      </c>
      <c r="H28" s="8">
        <v>117</v>
      </c>
      <c r="I28" s="8">
        <v>374.62</v>
      </c>
      <c r="J28" s="8">
        <v>87.05</v>
      </c>
      <c r="K28" s="8">
        <v>168.49</v>
      </c>
      <c r="L28" s="8">
        <v>18.53</v>
      </c>
      <c r="M28" s="8">
        <v>162.74</v>
      </c>
      <c r="N28" s="8">
        <v>249.05</v>
      </c>
      <c r="O28" s="17">
        <v>3055.56</v>
      </c>
      <c r="P28" s="8"/>
      <c r="Q28" s="8"/>
      <c r="S28" s="3">
        <v>2010</v>
      </c>
      <c r="T28" s="16">
        <f t="shared" si="1"/>
        <v>13.732016389794342</v>
      </c>
      <c r="U28" s="9">
        <f t="shared" si="2"/>
        <v>86.26798361020566</v>
      </c>
      <c r="V28" s="9">
        <f t="shared" si="0"/>
        <v>1.6952702614250743</v>
      </c>
      <c r="W28" s="9">
        <f t="shared" si="0"/>
        <v>4.867520192697901</v>
      </c>
      <c r="X28" s="9">
        <f t="shared" si="0"/>
        <v>37.14016415976122</v>
      </c>
      <c r="Y28" s="9">
        <f t="shared" si="0"/>
        <v>4.029375957271335</v>
      </c>
      <c r="Z28" s="9">
        <f t="shared" si="0"/>
        <v>3.8290853395122335</v>
      </c>
      <c r="AA28" s="9">
        <f t="shared" si="0"/>
        <v>12.260273075966435</v>
      </c>
      <c r="AB28" s="9">
        <f t="shared" si="0"/>
        <v>2.84890494704735</v>
      </c>
      <c r="AC28" s="9">
        <f t="shared" si="0"/>
        <v>5.514210161148856</v>
      </c>
      <c r="AD28" s="9">
        <f t="shared" si="0"/>
        <v>0.6064354815483904</v>
      </c>
      <c r="AE28" s="9">
        <f t="shared" si="0"/>
        <v>5.326028616685648</v>
      </c>
      <c r="AF28" s="9">
        <f t="shared" si="0"/>
        <v>8.150715417141212</v>
      </c>
      <c r="AG28" s="9">
        <f t="shared" si="0"/>
        <v>100</v>
      </c>
    </row>
    <row r="29" spans="1:33" ht="12">
      <c r="A29" s="3">
        <v>2011</v>
      </c>
      <c r="B29" s="8">
        <v>439.17</v>
      </c>
      <c r="C29" s="17">
        <v>2541.35</v>
      </c>
      <c r="D29" s="8">
        <v>48.88</v>
      </c>
      <c r="E29" s="8">
        <v>139.92</v>
      </c>
      <c r="F29" s="18">
        <v>1105.23</v>
      </c>
      <c r="G29" s="8">
        <v>125.18</v>
      </c>
      <c r="H29" s="8">
        <v>114.86</v>
      </c>
      <c r="I29" s="8">
        <v>362.21</v>
      </c>
      <c r="J29" s="8">
        <v>79.33</v>
      </c>
      <c r="K29" s="8">
        <v>164.05</v>
      </c>
      <c r="L29" s="8">
        <v>14.74</v>
      </c>
      <c r="M29" s="8">
        <v>138.66</v>
      </c>
      <c r="N29" s="8">
        <v>248.29</v>
      </c>
      <c r="O29" s="17">
        <v>2980.52</v>
      </c>
      <c r="P29" s="8"/>
      <c r="Q29" s="8"/>
      <c r="S29" s="3">
        <v>2011</v>
      </c>
      <c r="T29" s="16">
        <f t="shared" si="1"/>
        <v>14.734677170426638</v>
      </c>
      <c r="U29" s="9">
        <f t="shared" si="2"/>
        <v>85.26532282957336</v>
      </c>
      <c r="V29" s="9">
        <f t="shared" si="0"/>
        <v>1.6399822849704078</v>
      </c>
      <c r="W29" s="9">
        <f t="shared" si="0"/>
        <v>4.694482841920201</v>
      </c>
      <c r="X29" s="9">
        <f t="shared" si="0"/>
        <v>37.0817843866171</v>
      </c>
      <c r="Y29" s="9">
        <f t="shared" si="0"/>
        <v>4.199938265805967</v>
      </c>
      <c r="Z29" s="9">
        <f t="shared" si="0"/>
        <v>3.8536899601411836</v>
      </c>
      <c r="AA29" s="9">
        <f t="shared" si="0"/>
        <v>12.152577402600889</v>
      </c>
      <c r="AB29" s="9">
        <f t="shared" si="0"/>
        <v>2.661616093835975</v>
      </c>
      <c r="AC29" s="9">
        <f t="shared" si="0"/>
        <v>5.504073114758499</v>
      </c>
      <c r="AD29" s="9">
        <f t="shared" si="0"/>
        <v>0.4945445761142351</v>
      </c>
      <c r="AE29" s="9">
        <f t="shared" si="0"/>
        <v>4.652208339484385</v>
      </c>
      <c r="AF29" s="9">
        <f t="shared" si="0"/>
        <v>8.330425563324521</v>
      </c>
      <c r="AG29" s="9">
        <f t="shared" si="0"/>
        <v>100</v>
      </c>
    </row>
    <row r="30" spans="1:33" ht="12">
      <c r="A30" s="3">
        <v>2012</v>
      </c>
      <c r="B30" s="8">
        <v>429.18</v>
      </c>
      <c r="C30" s="17">
        <v>2556.86</v>
      </c>
      <c r="D30" s="8">
        <v>52.13</v>
      </c>
      <c r="E30" s="8">
        <v>129.73</v>
      </c>
      <c r="F30" s="18">
        <v>1127.01</v>
      </c>
      <c r="G30" s="8">
        <v>105.03</v>
      </c>
      <c r="H30" s="8">
        <v>117.45</v>
      </c>
      <c r="I30" s="8">
        <v>359.12</v>
      </c>
      <c r="J30" s="8">
        <v>76.82</v>
      </c>
      <c r="K30" s="8">
        <v>169.01</v>
      </c>
      <c r="L30" s="8">
        <v>19.26</v>
      </c>
      <c r="M30" s="8">
        <v>159.6</v>
      </c>
      <c r="N30" s="8">
        <v>241.7</v>
      </c>
      <c r="O30" s="17">
        <v>2986.04</v>
      </c>
      <c r="P30" s="8"/>
      <c r="Q30" s="8"/>
      <c r="S30" s="3">
        <v>2012</v>
      </c>
      <c r="T30" s="16">
        <f t="shared" si="1"/>
        <v>14.372881810022639</v>
      </c>
      <c r="U30" s="9">
        <f t="shared" si="2"/>
        <v>85.62711818997737</v>
      </c>
      <c r="V30" s="9">
        <f t="shared" si="0"/>
        <v>1.7457904113809595</v>
      </c>
      <c r="W30" s="9">
        <f t="shared" si="0"/>
        <v>4.34454997253888</v>
      </c>
      <c r="X30" s="9">
        <f t="shared" si="0"/>
        <v>37.74262903377048</v>
      </c>
      <c r="Y30" s="9">
        <f t="shared" si="0"/>
        <v>3.5173674833558826</v>
      </c>
      <c r="Z30" s="9">
        <f t="shared" si="0"/>
        <v>3.9333029698195605</v>
      </c>
      <c r="AA30" s="9">
        <f t="shared" si="0"/>
        <v>12.026630587667949</v>
      </c>
      <c r="AB30" s="9">
        <f t="shared" si="0"/>
        <v>2.5726380088679317</v>
      </c>
      <c r="AC30" s="9">
        <f t="shared" si="0"/>
        <v>5.660004554527066</v>
      </c>
      <c r="AD30" s="9">
        <f t="shared" si="0"/>
        <v>0.6450014065451234</v>
      </c>
      <c r="AE30" s="9">
        <f t="shared" si="0"/>
        <v>5.3448714685670655</v>
      </c>
      <c r="AF30" s="9">
        <f t="shared" si="0"/>
        <v>8.094332292936464</v>
      </c>
      <c r="AG30" s="9">
        <f t="shared" si="0"/>
        <v>100</v>
      </c>
    </row>
    <row r="31" spans="1:33" ht="12">
      <c r="A31" s="3">
        <v>2013</v>
      </c>
      <c r="B31" s="8">
        <v>420.83</v>
      </c>
      <c r="C31" s="17">
        <v>2453.03</v>
      </c>
      <c r="D31" s="8">
        <v>50.43</v>
      </c>
      <c r="E31" s="8">
        <v>120.89</v>
      </c>
      <c r="F31" s="18">
        <v>1100.35</v>
      </c>
      <c r="G31" s="8">
        <v>111.24</v>
      </c>
      <c r="H31" s="8">
        <v>113.21</v>
      </c>
      <c r="I31" s="8">
        <v>317.01</v>
      </c>
      <c r="J31" s="8">
        <v>73.48</v>
      </c>
      <c r="K31" s="8">
        <v>153.26</v>
      </c>
      <c r="L31" s="8">
        <v>14.65</v>
      </c>
      <c r="M31" s="8">
        <v>163.8</v>
      </c>
      <c r="N31" s="8">
        <v>234.71</v>
      </c>
      <c r="O31" s="17">
        <v>2873.86</v>
      </c>
      <c r="P31" s="8"/>
      <c r="Q31" s="8"/>
      <c r="S31" s="3">
        <v>2013</v>
      </c>
      <c r="T31" s="16">
        <f t="shared" si="1"/>
        <v>14.643371632577786</v>
      </c>
      <c r="U31" s="9">
        <f t="shared" si="2"/>
        <v>85.35662836742222</v>
      </c>
      <c r="V31" s="9">
        <f aca="true" t="shared" si="3" ref="V31:AG34">D31*100/$O31</f>
        <v>1.7547827660359236</v>
      </c>
      <c r="W31" s="9">
        <f t="shared" si="3"/>
        <v>4.206537548801959</v>
      </c>
      <c r="X31" s="9">
        <f t="shared" si="3"/>
        <v>38.28822559206085</v>
      </c>
      <c r="Y31" s="9">
        <f t="shared" si="3"/>
        <v>3.8707522287098186</v>
      </c>
      <c r="Z31" s="9">
        <f t="shared" si="3"/>
        <v>3.9393011489773335</v>
      </c>
      <c r="AA31" s="9">
        <f t="shared" si="3"/>
        <v>11.030808738073532</v>
      </c>
      <c r="AB31" s="9">
        <f t="shared" si="3"/>
        <v>2.5568399295720736</v>
      </c>
      <c r="AC31" s="9">
        <f t="shared" si="3"/>
        <v>5.332897218375286</v>
      </c>
      <c r="AD31" s="9">
        <f t="shared" si="3"/>
        <v>0.5097673512279651</v>
      </c>
      <c r="AE31" s="9">
        <f t="shared" si="3"/>
        <v>5.699651340009604</v>
      </c>
      <c r="AF31" s="9">
        <f t="shared" si="3"/>
        <v>8.167064505577864</v>
      </c>
      <c r="AG31" s="9">
        <f t="shared" si="3"/>
        <v>100</v>
      </c>
    </row>
    <row r="32" spans="1:33" ht="12">
      <c r="A32" s="3">
        <v>2014</v>
      </c>
      <c r="B32" s="8">
        <v>424.47</v>
      </c>
      <c r="C32" s="17">
        <v>2458.8</v>
      </c>
      <c r="D32" s="8">
        <v>50.16</v>
      </c>
      <c r="E32" s="8">
        <v>116.99</v>
      </c>
      <c r="F32" s="18">
        <v>1113.46</v>
      </c>
      <c r="G32" s="8">
        <v>115.16</v>
      </c>
      <c r="H32" s="8">
        <v>124.53</v>
      </c>
      <c r="I32" s="8">
        <v>315.93</v>
      </c>
      <c r="J32" s="8">
        <v>68.83</v>
      </c>
      <c r="K32" s="8">
        <v>147.56</v>
      </c>
      <c r="L32" s="8">
        <v>14.5</v>
      </c>
      <c r="M32" s="8">
        <v>158.76</v>
      </c>
      <c r="N32" s="8">
        <v>232.91</v>
      </c>
      <c r="O32" s="17">
        <f>B32+C32</f>
        <v>2883.2700000000004</v>
      </c>
      <c r="P32" s="8"/>
      <c r="Q32" s="8"/>
      <c r="S32" s="3">
        <v>2014</v>
      </c>
      <c r="T32" s="16">
        <f t="shared" si="1"/>
        <v>14.721826259767553</v>
      </c>
      <c r="U32" s="9">
        <f t="shared" si="2"/>
        <v>85.27817374023245</v>
      </c>
      <c r="V32" s="9">
        <f t="shared" si="3"/>
        <v>1.739691392065259</v>
      </c>
      <c r="W32" s="9">
        <f t="shared" si="3"/>
        <v>4.057545772681712</v>
      </c>
      <c r="X32" s="9">
        <f t="shared" si="3"/>
        <v>38.61795808231625</v>
      </c>
      <c r="Y32" s="9">
        <f t="shared" si="3"/>
        <v>3.994076170459235</v>
      </c>
      <c r="Z32" s="9">
        <f t="shared" si="3"/>
        <v>4.319054406975413</v>
      </c>
      <c r="AA32" s="9">
        <f t="shared" si="3"/>
        <v>10.95735050827706</v>
      </c>
      <c r="AB32" s="9">
        <f t="shared" si="3"/>
        <v>2.387220066105498</v>
      </c>
      <c r="AC32" s="9">
        <f t="shared" si="3"/>
        <v>5.117800275381771</v>
      </c>
      <c r="AD32" s="9">
        <f t="shared" si="3"/>
        <v>0.5029012197955792</v>
      </c>
      <c r="AE32" s="9">
        <f t="shared" si="3"/>
        <v>5.506248114120425</v>
      </c>
      <c r="AF32" s="9">
        <f t="shared" si="3"/>
        <v>8.077980903626784</v>
      </c>
      <c r="AG32" s="9">
        <f t="shared" si="3"/>
        <v>100</v>
      </c>
    </row>
    <row r="33" spans="1:33" ht="12">
      <c r="A33" s="3">
        <v>2015</v>
      </c>
      <c r="B33" s="8">
        <v>420.18</v>
      </c>
      <c r="C33" s="17">
        <f>SUM(D33:N33)</f>
        <v>2483.41</v>
      </c>
      <c r="D33" s="8">
        <v>49.2</v>
      </c>
      <c r="E33" s="8">
        <v>115.26</v>
      </c>
      <c r="F33" s="18">
        <v>1078.95</v>
      </c>
      <c r="G33" s="8">
        <v>113.12</v>
      </c>
      <c r="H33" s="8">
        <v>129.93</v>
      </c>
      <c r="I33" s="8">
        <v>337.23</v>
      </c>
      <c r="J33" s="8">
        <v>68.35</v>
      </c>
      <c r="K33" s="8">
        <v>164.22</v>
      </c>
      <c r="L33" s="8">
        <v>17.98</v>
      </c>
      <c r="M33" s="8">
        <v>190.93</v>
      </c>
      <c r="N33" s="8">
        <v>218.24</v>
      </c>
      <c r="O33" s="17">
        <v>2903.58</v>
      </c>
      <c r="P33" s="8">
        <v>701.07</v>
      </c>
      <c r="Q33" s="8">
        <v>34.84</v>
      </c>
      <c r="S33" s="3">
        <v>2015</v>
      </c>
      <c r="T33" s="16">
        <f t="shared" si="1"/>
        <v>14.471101192321203</v>
      </c>
      <c r="U33" s="9">
        <f t="shared" si="2"/>
        <v>85.52924321010615</v>
      </c>
      <c r="V33" s="9">
        <f t="shared" si="3"/>
        <v>1.6944599425536753</v>
      </c>
      <c r="W33" s="9">
        <f t="shared" si="3"/>
        <v>3.9695823776165975</v>
      </c>
      <c r="X33" s="9">
        <f t="shared" si="3"/>
        <v>37.15929989874569</v>
      </c>
      <c r="Y33" s="9">
        <f t="shared" si="3"/>
        <v>3.8958802581640595</v>
      </c>
      <c r="Z33" s="9">
        <f t="shared" si="3"/>
        <v>4.4748207385365655</v>
      </c>
      <c r="AA33" s="9">
        <f t="shared" si="3"/>
        <v>11.61428305746699</v>
      </c>
      <c r="AB33" s="9">
        <f t="shared" si="3"/>
        <v>2.3539905909256844</v>
      </c>
      <c r="AC33" s="9">
        <f t="shared" si="3"/>
        <v>5.655776661913913</v>
      </c>
      <c r="AD33" s="9">
        <f t="shared" si="3"/>
        <v>0.6192355643722577</v>
      </c>
      <c r="AE33" s="9">
        <f t="shared" si="3"/>
        <v>6.575675545361244</v>
      </c>
      <c r="AF33" s="9">
        <f t="shared" si="3"/>
        <v>7.516238574449473</v>
      </c>
      <c r="AG33" s="9">
        <f t="shared" si="3"/>
        <v>100</v>
      </c>
    </row>
    <row r="34" spans="1:33" ht="12">
      <c r="A34" s="3">
        <v>2016</v>
      </c>
      <c r="B34" s="8"/>
      <c r="C34" s="17">
        <f>SUM(D34:N34)</f>
        <v>0</v>
      </c>
      <c r="D34" s="8"/>
      <c r="E34" s="8"/>
      <c r="F34" s="8"/>
      <c r="G34" s="8"/>
      <c r="H34" s="8"/>
      <c r="I34" s="8"/>
      <c r="J34" s="8"/>
      <c r="K34" s="8" t="s">
        <v>2</v>
      </c>
      <c r="L34" s="8"/>
      <c r="M34" s="8"/>
      <c r="N34" s="8"/>
      <c r="O34" s="17">
        <f>B34+C34</f>
        <v>0</v>
      </c>
      <c r="P34" s="8"/>
      <c r="Q34" s="8"/>
      <c r="S34" s="3">
        <v>2016</v>
      </c>
      <c r="T34" s="16" t="e">
        <f t="shared" si="1"/>
        <v>#DIV/0!</v>
      </c>
      <c r="U34" s="9" t="e">
        <f t="shared" si="2"/>
        <v>#DIV/0!</v>
      </c>
      <c r="V34" s="9" t="e">
        <f t="shared" si="3"/>
        <v>#DIV/0!</v>
      </c>
      <c r="W34" s="9" t="e">
        <f t="shared" si="3"/>
        <v>#DIV/0!</v>
      </c>
      <c r="X34" s="9" t="e">
        <f t="shared" si="3"/>
        <v>#DIV/0!</v>
      </c>
      <c r="Y34" s="9" t="e">
        <f t="shared" si="3"/>
        <v>#DIV/0!</v>
      </c>
      <c r="Z34" s="9" t="e">
        <f t="shared" si="3"/>
        <v>#DIV/0!</v>
      </c>
      <c r="AA34" s="9" t="e">
        <f t="shared" si="3"/>
        <v>#DIV/0!</v>
      </c>
      <c r="AB34" s="9" t="e">
        <f t="shared" si="3"/>
        <v>#DIV/0!</v>
      </c>
      <c r="AC34" s="9" t="e">
        <f t="shared" si="3"/>
        <v>#DIV/0!</v>
      </c>
      <c r="AD34" s="9" t="e">
        <f t="shared" si="3"/>
        <v>#DIV/0!</v>
      </c>
      <c r="AE34" s="9" t="e">
        <f t="shared" si="3"/>
        <v>#DIV/0!</v>
      </c>
      <c r="AF34" s="9" t="e">
        <f t="shared" si="3"/>
        <v>#DIV/0!</v>
      </c>
      <c r="AG34" s="9" t="e">
        <f t="shared" si="3"/>
        <v>#DIV/0!</v>
      </c>
    </row>
    <row r="35" spans="1:33" ht="12">
      <c r="A35" s="3">
        <v>2017</v>
      </c>
      <c r="B35" s="8"/>
      <c r="C35" s="17">
        <f>SUM(D35:N35)</f>
        <v>0</v>
      </c>
      <c r="D35" s="8"/>
      <c r="E35" s="8"/>
      <c r="F35" s="8"/>
      <c r="G35" s="8"/>
      <c r="H35" s="8"/>
      <c r="I35" s="8"/>
      <c r="J35" s="8"/>
      <c r="K35" s="8" t="s">
        <v>2</v>
      </c>
      <c r="L35" s="8"/>
      <c r="M35" s="8"/>
      <c r="N35" s="8"/>
      <c r="O35" s="17">
        <f>B35+C35</f>
        <v>0</v>
      </c>
      <c r="P35" s="8"/>
      <c r="Q35" s="8"/>
      <c r="S35" s="3">
        <v>2017</v>
      </c>
      <c r="T35" s="16" t="e">
        <f>B35*100/$O35</f>
        <v>#DIV/0!</v>
      </c>
      <c r="U35" s="9" t="e">
        <f>C35*100/$O35</f>
        <v>#DIV/0!</v>
      </c>
      <c r="V35" s="9" t="e">
        <f>D35*100/$O35</f>
        <v>#DIV/0!</v>
      </c>
      <c r="W35" s="9" t="e">
        <f>E35*100/$O35</f>
        <v>#DIV/0!</v>
      </c>
      <c r="X35" s="9" t="e">
        <f>F35*100/$O35</f>
        <v>#DIV/0!</v>
      </c>
      <c r="Y35" s="9" t="e">
        <f>G35*100/$O35</f>
        <v>#DIV/0!</v>
      </c>
      <c r="Z35" s="9" t="e">
        <f>H35*100/$O35</f>
        <v>#DIV/0!</v>
      </c>
      <c r="AA35" s="9" t="e">
        <f>I35*100/$O35</f>
        <v>#DIV/0!</v>
      </c>
      <c r="AB35" s="9" t="e">
        <f>J35*100/$O35</f>
        <v>#DIV/0!</v>
      </c>
      <c r="AC35" s="9" t="e">
        <f>K35*100/$O35</f>
        <v>#DIV/0!</v>
      </c>
      <c r="AD35" s="9" t="e">
        <f>L35*100/$O35</f>
        <v>#DIV/0!</v>
      </c>
      <c r="AE35" s="9" t="e">
        <f>M35*100/$O35</f>
        <v>#DIV/0!</v>
      </c>
      <c r="AF35" s="9" t="e">
        <f>N35*100/$O35</f>
        <v>#DIV/0!</v>
      </c>
      <c r="AG35" s="9" t="e">
        <f>O35*100/$O35</f>
        <v>#DIV/0!</v>
      </c>
    </row>
    <row r="36" spans="1:33" ht="12.75" thickBot="1">
      <c r="A36" s="7"/>
      <c r="B36" s="7"/>
      <c r="C36" s="7"/>
      <c r="D36" s="7"/>
      <c r="E36" s="7"/>
      <c r="F36" s="7"/>
      <c r="G36" s="7"/>
      <c r="H36" s="7"/>
      <c r="I36" s="7"/>
      <c r="J36" s="7"/>
      <c r="K36" s="7"/>
      <c r="L36" s="7"/>
      <c r="M36" s="7"/>
      <c r="N36" s="7"/>
      <c r="O36" s="7"/>
      <c r="P36" s="7"/>
      <c r="Q36" s="7"/>
      <c r="S36" s="7"/>
      <c r="T36" s="7"/>
      <c r="U36" s="7"/>
      <c r="V36" s="7"/>
      <c r="W36" s="7"/>
      <c r="X36" s="7"/>
      <c r="Y36" s="7"/>
      <c r="Z36" s="7"/>
      <c r="AA36" s="7"/>
      <c r="AB36" s="7"/>
      <c r="AC36" s="7"/>
      <c r="AD36" s="7"/>
      <c r="AE36" s="7"/>
      <c r="AF36" s="7"/>
      <c r="AG36" s="7"/>
    </row>
    <row r="37" s="1" customFormat="1" ht="12">
      <c r="A37" s="1" t="s">
        <v>51</v>
      </c>
    </row>
    <row r="38" s="1" customFormat="1" ht="12">
      <c r="A38" s="1" t="s">
        <v>24</v>
      </c>
    </row>
    <row r="39" ht="12">
      <c r="A39" s="1" t="s">
        <v>20</v>
      </c>
    </row>
    <row r="40" ht="12">
      <c r="A40" s="19" t="s">
        <v>53</v>
      </c>
    </row>
    <row r="41" ht="12">
      <c r="A41" s="19" t="s">
        <v>58</v>
      </c>
    </row>
    <row r="42" ht="12">
      <c r="A42" s="19" t="s">
        <v>59</v>
      </c>
    </row>
    <row r="44" ht="12">
      <c r="A44" s="1" t="s">
        <v>25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G49"/>
  <sheetViews>
    <sheetView zoomScalePageLayoutView="0" workbookViewId="0" topLeftCell="A1">
      <pane xSplit="1" ySplit="13" topLeftCell="B14" activePane="bottomRight" state="frozen"/>
      <selection pane="topLeft" activeCell="Q12" sqref="Q12:Q13"/>
      <selection pane="topRight" activeCell="Q12" sqref="Q12:Q13"/>
      <selection pane="bottomLeft" activeCell="Q12" sqref="Q12:Q13"/>
      <selection pane="bottomRight" activeCell="Q33" sqref="Q33"/>
    </sheetView>
  </sheetViews>
  <sheetFormatPr defaultColWidth="9.625" defaultRowHeight="12.75"/>
  <cols>
    <col min="1" max="1" width="5.625" style="2" customWidth="1"/>
    <col min="2" max="4" width="9.625" style="2" customWidth="1"/>
    <col min="5" max="5" width="10.625" style="2" customWidth="1"/>
    <col min="6" max="6" width="9.625" style="2" customWidth="1"/>
    <col min="7" max="7" width="10.625" style="2" customWidth="1"/>
    <col min="8" max="8" width="11.625" style="2" customWidth="1"/>
    <col min="9" max="9" width="10.625" style="2" customWidth="1"/>
    <col min="10" max="10" width="9.625" style="2" customWidth="1"/>
    <col min="11" max="11" width="11.625" style="2" customWidth="1"/>
    <col min="12" max="13" width="9.625" style="2" customWidth="1"/>
    <col min="14" max="14" width="11.625" style="2" customWidth="1"/>
    <col min="15" max="16" width="9.625" style="2" customWidth="1"/>
    <col min="17" max="17" width="10.875" style="2" customWidth="1"/>
    <col min="18" max="23" width="9.625" style="2" customWidth="1"/>
    <col min="24" max="24" width="10.375" style="2" customWidth="1"/>
    <col min="25" max="25" width="9.625" style="2" customWidth="1"/>
    <col min="26" max="26" width="10.625" style="2" customWidth="1"/>
    <col min="27" max="16384" width="9.625" style="2" customWidth="1"/>
  </cols>
  <sheetData>
    <row r="1" spans="1:19" ht="12">
      <c r="A1" s="1" t="s">
        <v>26</v>
      </c>
      <c r="R1" s="11"/>
      <c r="S1" s="3" t="str">
        <f>A1</f>
        <v>CONSUMI DELLE FAMIGLIE. SPESA MEDIA MENSILE FAMILIARE (a)(b).</v>
      </c>
    </row>
    <row r="2" spans="1:19" ht="12">
      <c r="A2" s="1" t="s">
        <v>0</v>
      </c>
      <c r="R2" s="11"/>
      <c r="S2" s="1" t="s">
        <v>50</v>
      </c>
    </row>
    <row r="3" spans="1:19" ht="12">
      <c r="A3" s="1" t="s">
        <v>22</v>
      </c>
      <c r="R3" s="11"/>
      <c r="S3" s="2" t="str">
        <f>A3</f>
        <v>TERRITORIO: ITALIA.</v>
      </c>
    </row>
    <row r="4" spans="1:19" ht="12">
      <c r="A4" s="4" t="s">
        <v>54</v>
      </c>
      <c r="R4" s="11"/>
      <c r="S4" s="5" t="str">
        <f>A4</f>
        <v>PERIODO: 1997 - 2015.</v>
      </c>
    </row>
    <row r="5" spans="1:19" ht="12.75" thickBot="1">
      <c r="A5" s="1"/>
      <c r="R5" s="11"/>
      <c r="S5" s="5"/>
    </row>
    <row r="6" spans="1:33" ht="12.75" thickTop="1">
      <c r="A6" s="6"/>
      <c r="B6" s="6"/>
      <c r="C6" s="6"/>
      <c r="D6" s="6"/>
      <c r="E6" s="6"/>
      <c r="F6" s="6"/>
      <c r="G6" s="6"/>
      <c r="H6" s="6"/>
      <c r="I6" s="6"/>
      <c r="J6" s="6"/>
      <c r="K6" s="6"/>
      <c r="L6" s="6"/>
      <c r="M6" s="6"/>
      <c r="N6" s="6"/>
      <c r="O6" s="6"/>
      <c r="P6" s="6"/>
      <c r="Q6" s="6"/>
      <c r="R6" s="11"/>
      <c r="S6" s="6"/>
      <c r="T6" s="6"/>
      <c r="U6" s="6"/>
      <c r="V6" s="6"/>
      <c r="W6" s="6"/>
      <c r="X6" s="6"/>
      <c r="Y6" s="6"/>
      <c r="Z6" s="6"/>
      <c r="AA6" s="6"/>
      <c r="AB6" s="6"/>
      <c r="AC6" s="6"/>
      <c r="AD6" s="6"/>
      <c r="AE6" s="6"/>
      <c r="AF6" s="6"/>
      <c r="AG6" s="6"/>
    </row>
    <row r="7" spans="2:32" ht="12">
      <c r="B7" s="13"/>
      <c r="C7" s="1" t="s">
        <v>31</v>
      </c>
      <c r="D7" s="1"/>
      <c r="N7" s="1"/>
      <c r="R7" s="11"/>
      <c r="T7" s="13"/>
      <c r="U7" s="1" t="s">
        <v>31</v>
      </c>
      <c r="V7" s="1"/>
      <c r="AF7" s="1"/>
    </row>
    <row r="8" spans="2:33" ht="12">
      <c r="B8" s="14"/>
      <c r="C8" s="12"/>
      <c r="D8" s="12"/>
      <c r="E8" s="12"/>
      <c r="F8" s="12"/>
      <c r="G8" s="12"/>
      <c r="H8" s="12"/>
      <c r="I8" s="12"/>
      <c r="J8" s="12"/>
      <c r="K8" s="12"/>
      <c r="L8" s="12"/>
      <c r="M8" s="12"/>
      <c r="N8" s="12"/>
      <c r="O8" s="14"/>
      <c r="P8" s="14"/>
      <c r="Q8" s="14"/>
      <c r="R8" s="11"/>
      <c r="T8" s="14"/>
      <c r="U8" s="12"/>
      <c r="V8" s="12"/>
      <c r="W8" s="12"/>
      <c r="X8" s="12"/>
      <c r="Y8" s="12"/>
      <c r="Z8" s="12"/>
      <c r="AA8" s="12"/>
      <c r="AB8" s="12"/>
      <c r="AC8" s="12"/>
      <c r="AD8" s="12"/>
      <c r="AE8" s="12"/>
      <c r="AF8" s="12"/>
      <c r="AG8" s="14"/>
    </row>
    <row r="9" spans="6:33" ht="12">
      <c r="F9" s="1" t="s">
        <v>34</v>
      </c>
      <c r="G9" s="1"/>
      <c r="N9" s="14"/>
      <c r="O9" s="13"/>
      <c r="P9" s="13"/>
      <c r="Q9" s="13"/>
      <c r="R9" s="11"/>
      <c r="X9" s="1" t="s">
        <v>34</v>
      </c>
      <c r="Y9" s="1"/>
      <c r="AF9" s="14"/>
      <c r="AG9" s="13"/>
    </row>
    <row r="10" spans="2:33" ht="12">
      <c r="B10" s="2" t="s">
        <v>27</v>
      </c>
      <c r="E10" s="1" t="s">
        <v>3</v>
      </c>
      <c r="F10" s="1" t="s">
        <v>35</v>
      </c>
      <c r="G10" s="15" t="s">
        <v>38</v>
      </c>
      <c r="M10" s="1" t="s">
        <v>5</v>
      </c>
      <c r="O10" s="11"/>
      <c r="P10" s="11"/>
      <c r="R10" s="11"/>
      <c r="T10" s="2" t="s">
        <v>27</v>
      </c>
      <c r="W10" s="1" t="s">
        <v>3</v>
      </c>
      <c r="X10" s="1" t="s">
        <v>35</v>
      </c>
      <c r="Y10" s="15" t="s">
        <v>38</v>
      </c>
      <c r="AE10" s="1" t="s">
        <v>5</v>
      </c>
      <c r="AG10" s="11"/>
    </row>
    <row r="11" spans="2:33" ht="12">
      <c r="B11" s="2" t="s">
        <v>28</v>
      </c>
      <c r="D11" s="2" t="s">
        <v>14</v>
      </c>
      <c r="E11" s="1" t="s">
        <v>6</v>
      </c>
      <c r="F11" s="1" t="s">
        <v>36</v>
      </c>
      <c r="G11" s="15" t="s">
        <v>39</v>
      </c>
      <c r="H11" s="1" t="s">
        <v>41</v>
      </c>
      <c r="K11" s="1" t="s">
        <v>44</v>
      </c>
      <c r="M11" s="1" t="s">
        <v>46</v>
      </c>
      <c r="N11" s="13" t="s">
        <v>48</v>
      </c>
      <c r="O11" s="11"/>
      <c r="P11" s="11" t="s">
        <v>56</v>
      </c>
      <c r="R11" s="11"/>
      <c r="T11" s="2" t="s">
        <v>28</v>
      </c>
      <c r="V11" s="2" t="s">
        <v>14</v>
      </c>
      <c r="W11" s="1" t="s">
        <v>6</v>
      </c>
      <c r="X11" s="1" t="s">
        <v>36</v>
      </c>
      <c r="Y11" s="15" t="s">
        <v>39</v>
      </c>
      <c r="Z11" s="1" t="s">
        <v>41</v>
      </c>
      <c r="AC11" s="2" t="s">
        <v>44</v>
      </c>
      <c r="AE11" s="1" t="s">
        <v>46</v>
      </c>
      <c r="AG11" s="11"/>
    </row>
    <row r="12" spans="2:33" ht="12">
      <c r="B12" s="2" t="s">
        <v>30</v>
      </c>
      <c r="D12" s="2" t="s">
        <v>32</v>
      </c>
      <c r="E12" s="1" t="s">
        <v>7</v>
      </c>
      <c r="F12" s="1" t="s">
        <v>12</v>
      </c>
      <c r="G12" s="15" t="s">
        <v>40</v>
      </c>
      <c r="H12" s="1" t="s">
        <v>42</v>
      </c>
      <c r="J12" s="1" t="s">
        <v>9</v>
      </c>
      <c r="K12" s="1" t="s">
        <v>45</v>
      </c>
      <c r="L12" s="1" t="s">
        <v>10</v>
      </c>
      <c r="M12" s="1" t="s">
        <v>47</v>
      </c>
      <c r="N12" s="13" t="s">
        <v>49</v>
      </c>
      <c r="O12" s="1" t="s">
        <v>11</v>
      </c>
      <c r="P12" s="1" t="s">
        <v>57</v>
      </c>
      <c r="Q12" s="11" t="s">
        <v>60</v>
      </c>
      <c r="R12" s="11"/>
      <c r="T12" s="2" t="s">
        <v>30</v>
      </c>
      <c r="V12" s="2" t="s">
        <v>32</v>
      </c>
      <c r="W12" s="1" t="s">
        <v>7</v>
      </c>
      <c r="X12" s="1" t="s">
        <v>12</v>
      </c>
      <c r="Y12" s="15" t="s">
        <v>40</v>
      </c>
      <c r="Z12" s="1" t="s">
        <v>42</v>
      </c>
      <c r="AB12" s="1" t="s">
        <v>9</v>
      </c>
      <c r="AC12" s="1" t="s">
        <v>45</v>
      </c>
      <c r="AD12" s="1" t="s">
        <v>10</v>
      </c>
      <c r="AE12" s="1" t="s">
        <v>47</v>
      </c>
      <c r="AF12" s="13" t="s">
        <v>48</v>
      </c>
      <c r="AG12" s="1" t="s">
        <v>11</v>
      </c>
    </row>
    <row r="13" spans="1:33" ht="12">
      <c r="A13" s="1" t="s">
        <v>13</v>
      </c>
      <c r="B13" s="1" t="s">
        <v>29</v>
      </c>
      <c r="C13" s="1" t="s">
        <v>15</v>
      </c>
      <c r="D13" s="2" t="s">
        <v>33</v>
      </c>
      <c r="E13" s="1" t="s">
        <v>21</v>
      </c>
      <c r="F13" s="1" t="s">
        <v>37</v>
      </c>
      <c r="G13" s="15" t="s">
        <v>23</v>
      </c>
      <c r="H13" s="1" t="s">
        <v>43</v>
      </c>
      <c r="I13" s="1" t="s">
        <v>8</v>
      </c>
      <c r="J13" s="1" t="s">
        <v>16</v>
      </c>
      <c r="K13" s="1" t="s">
        <v>17</v>
      </c>
      <c r="L13" s="1" t="s">
        <v>4</v>
      </c>
      <c r="M13" s="1" t="s">
        <v>4</v>
      </c>
      <c r="N13" s="19" t="s">
        <v>52</v>
      </c>
      <c r="O13" s="1" t="s">
        <v>18</v>
      </c>
      <c r="P13" s="20" t="s">
        <v>55</v>
      </c>
      <c r="Q13" s="11" t="s">
        <v>61</v>
      </c>
      <c r="R13" s="11"/>
      <c r="S13" s="1" t="s">
        <v>19</v>
      </c>
      <c r="T13" s="1" t="s">
        <v>29</v>
      </c>
      <c r="U13" s="1" t="s">
        <v>15</v>
      </c>
      <c r="V13" s="2" t="s">
        <v>33</v>
      </c>
      <c r="W13" s="1" t="s">
        <v>21</v>
      </c>
      <c r="X13" s="1" t="s">
        <v>37</v>
      </c>
      <c r="Y13" s="15" t="s">
        <v>23</v>
      </c>
      <c r="Z13" s="1" t="s">
        <v>43</v>
      </c>
      <c r="AA13" s="1" t="s">
        <v>8</v>
      </c>
      <c r="AB13" s="1" t="s">
        <v>16</v>
      </c>
      <c r="AC13" s="1" t="s">
        <v>17</v>
      </c>
      <c r="AD13" s="1" t="s">
        <v>4</v>
      </c>
      <c r="AE13" s="1" t="s">
        <v>4</v>
      </c>
      <c r="AF13" s="13" t="s">
        <v>49</v>
      </c>
      <c r="AG13" s="1" t="s">
        <v>18</v>
      </c>
    </row>
    <row r="14" spans="1:33" ht="12.75" thickBot="1">
      <c r="A14" s="7"/>
      <c r="B14" s="7"/>
      <c r="C14" s="7"/>
      <c r="D14" s="7"/>
      <c r="E14" s="7"/>
      <c r="F14" s="7"/>
      <c r="G14" s="7"/>
      <c r="H14" s="7"/>
      <c r="I14" s="7"/>
      <c r="J14" s="7"/>
      <c r="K14" s="7"/>
      <c r="L14" s="7"/>
      <c r="M14" s="7"/>
      <c r="N14" s="7"/>
      <c r="O14" s="7"/>
      <c r="P14" s="7"/>
      <c r="Q14" s="7"/>
      <c r="R14" s="11"/>
      <c r="S14" s="7"/>
      <c r="T14" s="7"/>
      <c r="U14" s="7"/>
      <c r="V14" s="7"/>
      <c r="W14" s="7"/>
      <c r="X14" s="7"/>
      <c r="Y14" s="7"/>
      <c r="Z14" s="7"/>
      <c r="AA14" s="7"/>
      <c r="AB14" s="7"/>
      <c r="AC14" s="7"/>
      <c r="AD14" s="7"/>
      <c r="AE14" s="7"/>
      <c r="AF14" s="7"/>
      <c r="AG14" s="7"/>
    </row>
    <row r="15" spans="1:33" ht="12">
      <c r="A15" s="3">
        <v>1997</v>
      </c>
      <c r="B15" s="8">
        <v>390.66</v>
      </c>
      <c r="C15" s="17">
        <v>1795.09</v>
      </c>
      <c r="D15" s="8">
        <v>39.69</v>
      </c>
      <c r="E15" s="8">
        <v>149.53</v>
      </c>
      <c r="F15" s="8">
        <v>603.35</v>
      </c>
      <c r="G15" s="8">
        <v>126.58</v>
      </c>
      <c r="H15" s="8">
        <v>101.44</v>
      </c>
      <c r="I15" s="8">
        <v>268.6</v>
      </c>
      <c r="J15" s="8">
        <v>66.76</v>
      </c>
      <c r="K15" s="8">
        <v>147.68</v>
      </c>
      <c r="L15" s="8">
        <v>11.7</v>
      </c>
      <c r="M15" s="8">
        <v>98.41</v>
      </c>
      <c r="N15" s="8">
        <v>181.35</v>
      </c>
      <c r="O15" s="17">
        <v>2185.75</v>
      </c>
      <c r="P15" s="8"/>
      <c r="Q15" s="8"/>
      <c r="R15" s="11"/>
      <c r="S15" s="3">
        <v>1997</v>
      </c>
      <c r="T15" s="16">
        <f>B15*100/$O15</f>
        <v>17.873041290174996</v>
      </c>
      <c r="U15" s="9">
        <f>C15*100/$O15</f>
        <v>82.126958709825</v>
      </c>
      <c r="V15" s="9">
        <f aca="true" t="shared" si="0" ref="V15:AG30">D15*100/$O15</f>
        <v>1.8158526821457166</v>
      </c>
      <c r="W15" s="9">
        <f t="shared" si="0"/>
        <v>6.8411300468946585</v>
      </c>
      <c r="X15" s="9">
        <f t="shared" si="0"/>
        <v>27.603797323573144</v>
      </c>
      <c r="Y15" s="9">
        <f t="shared" si="0"/>
        <v>5.791147203477068</v>
      </c>
      <c r="Z15" s="9">
        <f t="shared" si="0"/>
        <v>4.640969918792177</v>
      </c>
      <c r="AA15" s="9">
        <f t="shared" si="0"/>
        <v>12.28868809333181</v>
      </c>
      <c r="AB15" s="9">
        <f t="shared" si="0"/>
        <v>3.054329177627817</v>
      </c>
      <c r="AC15" s="9">
        <f t="shared" si="0"/>
        <v>6.756490907011323</v>
      </c>
      <c r="AD15" s="9">
        <f t="shared" si="0"/>
        <v>0.5352853711540662</v>
      </c>
      <c r="AE15" s="9">
        <f t="shared" si="0"/>
        <v>4.502344732929201</v>
      </c>
      <c r="AF15" s="9">
        <f t="shared" si="0"/>
        <v>8.296923252888025</v>
      </c>
      <c r="AG15" s="9">
        <f t="shared" si="0"/>
        <v>100</v>
      </c>
    </row>
    <row r="16" spans="1:33" ht="12">
      <c r="A16" s="3">
        <v>1998</v>
      </c>
      <c r="B16" s="8">
        <v>390.34</v>
      </c>
      <c r="C16" s="17">
        <v>1829.21</v>
      </c>
      <c r="D16" s="8">
        <v>40.46</v>
      </c>
      <c r="E16" s="8">
        <v>149.4</v>
      </c>
      <c r="F16" s="8">
        <v>614.25</v>
      </c>
      <c r="G16" s="8">
        <v>123.54</v>
      </c>
      <c r="H16" s="8">
        <v>105.45</v>
      </c>
      <c r="I16" s="8">
        <v>274.45</v>
      </c>
      <c r="J16" s="8">
        <v>71.63</v>
      </c>
      <c r="K16" s="8">
        <v>148.74</v>
      </c>
      <c r="L16" s="8">
        <v>11</v>
      </c>
      <c r="M16" s="8">
        <v>99.89</v>
      </c>
      <c r="N16" s="8">
        <v>190.4</v>
      </c>
      <c r="O16" s="17">
        <v>2219.55</v>
      </c>
      <c r="P16" s="8"/>
      <c r="Q16" s="8"/>
      <c r="R16" s="11"/>
      <c r="S16" s="3">
        <v>1998</v>
      </c>
      <c r="T16" s="16">
        <f aca="true" t="shared" si="1" ref="T16:T34">B16*100/$O16</f>
        <v>17.586447703363294</v>
      </c>
      <c r="U16" s="9">
        <f aca="true" t="shared" si="2" ref="U16:U34">C16*100/$O16</f>
        <v>82.4135522966367</v>
      </c>
      <c r="V16" s="9">
        <f t="shared" si="0"/>
        <v>1.822892027663265</v>
      </c>
      <c r="W16" s="9">
        <f t="shared" si="0"/>
        <v>6.731094140704196</v>
      </c>
      <c r="X16" s="9">
        <f t="shared" si="0"/>
        <v>27.67452862066635</v>
      </c>
      <c r="Y16" s="9">
        <f t="shared" si="0"/>
        <v>5.5659931067108195</v>
      </c>
      <c r="Z16" s="9">
        <f t="shared" si="0"/>
        <v>4.750963033047239</v>
      </c>
      <c r="AA16" s="9">
        <f t="shared" si="0"/>
        <v>12.365119055664435</v>
      </c>
      <c r="AB16" s="9">
        <f t="shared" si="0"/>
        <v>3.2272307449708273</v>
      </c>
      <c r="AC16" s="9">
        <f t="shared" si="0"/>
        <v>6.701358383456105</v>
      </c>
      <c r="AD16" s="9">
        <f t="shared" si="0"/>
        <v>0.49559595413484714</v>
      </c>
      <c r="AE16" s="9">
        <f t="shared" si="0"/>
        <v>4.500461805320898</v>
      </c>
      <c r="AF16" s="9">
        <f t="shared" si="0"/>
        <v>8.578315424297717</v>
      </c>
      <c r="AG16" s="9">
        <f t="shared" si="0"/>
        <v>100</v>
      </c>
    </row>
    <row r="17" spans="1:33" ht="12">
      <c r="A17" s="3">
        <v>1999</v>
      </c>
      <c r="B17" s="8">
        <v>385.92</v>
      </c>
      <c r="C17" s="17">
        <v>1846.4</v>
      </c>
      <c r="D17" s="8">
        <v>39.65</v>
      </c>
      <c r="E17" s="8">
        <v>149.58</v>
      </c>
      <c r="F17" s="8">
        <v>626.2</v>
      </c>
      <c r="G17" s="8">
        <v>126.77</v>
      </c>
      <c r="H17" s="8">
        <v>101.98</v>
      </c>
      <c r="I17" s="8">
        <v>278.35</v>
      </c>
      <c r="J17" s="8">
        <v>74.72</v>
      </c>
      <c r="K17" s="8">
        <v>145.48</v>
      </c>
      <c r="L17" s="8">
        <v>11.6</v>
      </c>
      <c r="M17" s="8">
        <v>101.95</v>
      </c>
      <c r="N17" s="8">
        <v>190.12</v>
      </c>
      <c r="O17" s="17">
        <v>2232.32</v>
      </c>
      <c r="P17" s="8"/>
      <c r="Q17" s="8"/>
      <c r="R17" s="11"/>
      <c r="S17" s="3">
        <v>1999</v>
      </c>
      <c r="T17" s="16">
        <f t="shared" si="1"/>
        <v>17.287844036697248</v>
      </c>
      <c r="U17" s="9">
        <f t="shared" si="2"/>
        <v>82.71215596330275</v>
      </c>
      <c r="V17" s="9">
        <f t="shared" si="0"/>
        <v>1.7761790424311925</v>
      </c>
      <c r="W17" s="9">
        <f t="shared" si="0"/>
        <v>6.700652236238533</v>
      </c>
      <c r="X17" s="9">
        <f t="shared" si="0"/>
        <v>28.05153383027523</v>
      </c>
      <c r="Y17" s="9">
        <f t="shared" si="0"/>
        <v>5.678845326834862</v>
      </c>
      <c r="Z17" s="9">
        <f t="shared" si="0"/>
        <v>4.568341456422018</v>
      </c>
      <c r="AA17" s="9">
        <f t="shared" si="0"/>
        <v>12.469090452981652</v>
      </c>
      <c r="AB17" s="9">
        <f t="shared" si="0"/>
        <v>3.3471903669724767</v>
      </c>
      <c r="AC17" s="9">
        <f t="shared" si="0"/>
        <v>6.516986811926604</v>
      </c>
      <c r="AD17" s="9">
        <f t="shared" si="0"/>
        <v>0.5196387614678899</v>
      </c>
      <c r="AE17" s="9">
        <f t="shared" si="0"/>
        <v>4.566997563073394</v>
      </c>
      <c r="AF17" s="9">
        <f t="shared" si="0"/>
        <v>8.516700114678898</v>
      </c>
      <c r="AG17" s="9">
        <f t="shared" si="0"/>
        <v>100</v>
      </c>
    </row>
    <row r="18" spans="1:33" ht="12">
      <c r="A18" s="3">
        <v>2000</v>
      </c>
      <c r="B18" s="8">
        <v>392.97</v>
      </c>
      <c r="C18" s="17">
        <v>1935.69</v>
      </c>
      <c r="D18" s="8">
        <v>39.3</v>
      </c>
      <c r="E18" s="8">
        <v>152.22</v>
      </c>
      <c r="F18" s="8">
        <v>653.1</v>
      </c>
      <c r="G18" s="8">
        <v>151.21</v>
      </c>
      <c r="H18" s="8">
        <v>98.22</v>
      </c>
      <c r="I18" s="8">
        <v>286.29</v>
      </c>
      <c r="J18" s="8">
        <v>80.92</v>
      </c>
      <c r="K18" s="8">
        <v>160.77</v>
      </c>
      <c r="L18" s="8">
        <v>11.67</v>
      </c>
      <c r="M18" s="8">
        <v>114.05</v>
      </c>
      <c r="N18" s="8">
        <v>187.94</v>
      </c>
      <c r="O18" s="17">
        <v>2328.66</v>
      </c>
      <c r="P18" s="8"/>
      <c r="Q18" s="8"/>
      <c r="R18" s="11"/>
      <c r="S18" s="3">
        <v>2000</v>
      </c>
      <c r="T18" s="16">
        <f t="shared" si="1"/>
        <v>16.875370384684757</v>
      </c>
      <c r="U18" s="9">
        <f t="shared" si="2"/>
        <v>83.12462961531526</v>
      </c>
      <c r="V18" s="9">
        <f t="shared" si="0"/>
        <v>1.6876658679240422</v>
      </c>
      <c r="W18" s="9">
        <f t="shared" si="0"/>
        <v>6.5368065754554125</v>
      </c>
      <c r="X18" s="9">
        <f t="shared" si="0"/>
        <v>28.046172476875114</v>
      </c>
      <c r="Y18" s="9">
        <f t="shared" si="0"/>
        <v>6.493433992081283</v>
      </c>
      <c r="Z18" s="9">
        <f t="shared" si="0"/>
        <v>4.217876375254439</v>
      </c>
      <c r="AA18" s="9">
        <f t="shared" si="0"/>
        <v>12.294194944732165</v>
      </c>
      <c r="AB18" s="9">
        <f t="shared" si="0"/>
        <v>3.474959848153015</v>
      </c>
      <c r="AC18" s="9">
        <f t="shared" si="0"/>
        <v>6.9039705238205675</v>
      </c>
      <c r="AD18" s="9">
        <f t="shared" si="0"/>
        <v>0.5011465821545439</v>
      </c>
      <c r="AE18" s="9">
        <f t="shared" si="0"/>
        <v>4.897666469128168</v>
      </c>
      <c r="AF18" s="9">
        <f t="shared" si="0"/>
        <v>8.070735959736501</v>
      </c>
      <c r="AG18" s="9">
        <f t="shared" si="0"/>
        <v>100</v>
      </c>
    </row>
    <row r="19" spans="1:33" ht="12">
      <c r="A19" s="3">
        <v>2001</v>
      </c>
      <c r="B19" s="10">
        <v>399.99</v>
      </c>
      <c r="C19" s="17">
        <v>1931.66</v>
      </c>
      <c r="D19" s="10">
        <v>38.67</v>
      </c>
      <c r="E19" s="10">
        <v>160.39</v>
      </c>
      <c r="F19" s="10">
        <v>681.44</v>
      </c>
      <c r="G19" s="10">
        <v>138.53</v>
      </c>
      <c r="H19" s="10">
        <v>92.46</v>
      </c>
      <c r="I19" s="10">
        <v>271.49</v>
      </c>
      <c r="J19" s="10">
        <v>74.49</v>
      </c>
      <c r="K19" s="10">
        <v>148.04</v>
      </c>
      <c r="L19" s="10">
        <v>10.8</v>
      </c>
      <c r="M19" s="10">
        <v>120.55</v>
      </c>
      <c r="N19" s="10">
        <v>194.8</v>
      </c>
      <c r="O19" s="17">
        <v>2331.65</v>
      </c>
      <c r="P19" s="8"/>
      <c r="Q19" s="8"/>
      <c r="R19" s="11"/>
      <c r="S19" s="3">
        <v>2001</v>
      </c>
      <c r="T19" s="16">
        <f t="shared" si="1"/>
        <v>17.15480453755924</v>
      </c>
      <c r="U19" s="9">
        <f t="shared" si="2"/>
        <v>82.84519546244076</v>
      </c>
      <c r="V19" s="9">
        <f t="shared" si="0"/>
        <v>1.6584821907233074</v>
      </c>
      <c r="W19" s="9">
        <f t="shared" si="0"/>
        <v>6.878819719940814</v>
      </c>
      <c r="X19" s="9">
        <f t="shared" si="0"/>
        <v>29.22565565157721</v>
      </c>
      <c r="Y19" s="9">
        <f t="shared" si="0"/>
        <v>5.941286213625544</v>
      </c>
      <c r="Z19" s="9">
        <f t="shared" si="0"/>
        <v>3.9654322046619344</v>
      </c>
      <c r="AA19" s="9">
        <f t="shared" si="0"/>
        <v>11.643685801899942</v>
      </c>
      <c r="AB19" s="9">
        <f t="shared" si="0"/>
        <v>3.1947333433405523</v>
      </c>
      <c r="AC19" s="9">
        <f t="shared" si="0"/>
        <v>6.349151888147878</v>
      </c>
      <c r="AD19" s="9">
        <f t="shared" si="0"/>
        <v>0.46319130229665684</v>
      </c>
      <c r="AE19" s="9">
        <f t="shared" si="0"/>
        <v>5.170158471468702</v>
      </c>
      <c r="AF19" s="9">
        <f t="shared" si="0"/>
        <v>8.354598674758218</v>
      </c>
      <c r="AG19" s="9">
        <f t="shared" si="0"/>
        <v>100</v>
      </c>
    </row>
    <row r="20" spans="1:33" ht="12">
      <c r="A20" s="3">
        <v>2002</v>
      </c>
      <c r="B20" s="10">
        <v>412.88</v>
      </c>
      <c r="C20" s="17">
        <v>1935.41</v>
      </c>
      <c r="D20" s="10">
        <v>38.72</v>
      </c>
      <c r="E20" s="10">
        <v>153.95</v>
      </c>
      <c r="F20" s="10">
        <v>724.09</v>
      </c>
      <c r="G20" s="10">
        <v>132.38</v>
      </c>
      <c r="H20" s="10">
        <v>94.47</v>
      </c>
      <c r="I20" s="10">
        <v>258.84</v>
      </c>
      <c r="J20" s="10">
        <v>73.65</v>
      </c>
      <c r="K20" s="10">
        <v>142.06</v>
      </c>
      <c r="L20" s="10">
        <v>9.29</v>
      </c>
      <c r="M20" s="10">
        <v>114.46</v>
      </c>
      <c r="N20" s="10">
        <v>193.5</v>
      </c>
      <c r="O20" s="17">
        <v>2348.29</v>
      </c>
      <c r="P20" s="8"/>
      <c r="Q20" s="8"/>
      <c r="R20" s="11"/>
      <c r="S20" s="3">
        <v>2002</v>
      </c>
      <c r="T20" s="16">
        <f t="shared" si="1"/>
        <v>17.582155525935892</v>
      </c>
      <c r="U20" s="9">
        <f t="shared" si="2"/>
        <v>82.41784447406411</v>
      </c>
      <c r="V20" s="9">
        <f t="shared" si="0"/>
        <v>1.64885938278492</v>
      </c>
      <c r="W20" s="9">
        <f t="shared" si="0"/>
        <v>6.555834245344484</v>
      </c>
      <c r="X20" s="9">
        <f t="shared" si="0"/>
        <v>30.83477764671314</v>
      </c>
      <c r="Y20" s="9">
        <f t="shared" si="0"/>
        <v>5.637293519965592</v>
      </c>
      <c r="Z20" s="9">
        <f t="shared" si="0"/>
        <v>4.022927321582939</v>
      </c>
      <c r="AA20" s="9">
        <f t="shared" si="0"/>
        <v>11.022488704546712</v>
      </c>
      <c r="AB20" s="9">
        <f t="shared" si="0"/>
        <v>3.1363247299098496</v>
      </c>
      <c r="AC20" s="9">
        <f t="shared" si="0"/>
        <v>6.049508365661822</v>
      </c>
      <c r="AD20" s="9">
        <f t="shared" si="0"/>
        <v>0.39560701616921246</v>
      </c>
      <c r="AE20" s="9">
        <f t="shared" si="0"/>
        <v>4.874185045288273</v>
      </c>
      <c r="AF20" s="9">
        <f t="shared" si="0"/>
        <v>8.24003849609716</v>
      </c>
      <c r="AG20" s="9">
        <f t="shared" si="0"/>
        <v>100</v>
      </c>
    </row>
    <row r="21" spans="1:33" ht="12">
      <c r="A21" s="3">
        <v>2003</v>
      </c>
      <c r="B21" s="10">
        <v>436.36</v>
      </c>
      <c r="C21" s="17">
        <v>2024.49</v>
      </c>
      <c r="D21" s="10">
        <v>41.46</v>
      </c>
      <c r="E21" s="10">
        <v>158.96</v>
      </c>
      <c r="F21" s="10">
        <v>763.98</v>
      </c>
      <c r="G21" s="10">
        <v>132.35</v>
      </c>
      <c r="H21" s="10">
        <v>99.59</v>
      </c>
      <c r="I21" s="10">
        <v>261.19</v>
      </c>
      <c r="J21" s="10">
        <v>78.47</v>
      </c>
      <c r="K21" s="10">
        <v>146.33</v>
      </c>
      <c r="L21" s="10">
        <v>10.82</v>
      </c>
      <c r="M21" s="10">
        <v>122.75</v>
      </c>
      <c r="N21" s="10">
        <v>208.59</v>
      </c>
      <c r="O21" s="17">
        <v>2460.85</v>
      </c>
      <c r="P21" s="8"/>
      <c r="Q21" s="8"/>
      <c r="R21" s="11"/>
      <c r="S21" s="3">
        <v>2003</v>
      </c>
      <c r="T21" s="16">
        <f t="shared" si="1"/>
        <v>17.732084442367476</v>
      </c>
      <c r="U21" s="9">
        <f t="shared" si="2"/>
        <v>82.26791555763253</v>
      </c>
      <c r="V21" s="9">
        <f t="shared" si="0"/>
        <v>1.6847837129447143</v>
      </c>
      <c r="W21" s="9">
        <f t="shared" si="0"/>
        <v>6.459556657252576</v>
      </c>
      <c r="X21" s="9">
        <f t="shared" si="0"/>
        <v>31.045370502062298</v>
      </c>
      <c r="Y21" s="9">
        <f t="shared" si="0"/>
        <v>5.378222971737408</v>
      </c>
      <c r="Z21" s="9">
        <f t="shared" si="0"/>
        <v>4.046975638498893</v>
      </c>
      <c r="AA21" s="9">
        <f t="shared" si="0"/>
        <v>10.613812300627833</v>
      </c>
      <c r="AB21" s="9">
        <f t="shared" si="0"/>
        <v>3.188735599487982</v>
      </c>
      <c r="AC21" s="9">
        <f t="shared" si="0"/>
        <v>5.946319361196336</v>
      </c>
      <c r="AD21" s="9">
        <f t="shared" si="0"/>
        <v>0.43968547453115797</v>
      </c>
      <c r="AE21" s="9">
        <f t="shared" si="0"/>
        <v>4.988113863096085</v>
      </c>
      <c r="AF21" s="9">
        <f t="shared" si="0"/>
        <v>8.47633947619725</v>
      </c>
      <c r="AG21" s="9">
        <f t="shared" si="0"/>
        <v>100</v>
      </c>
    </row>
    <row r="22" spans="1:33" ht="12">
      <c r="A22" s="3">
        <v>2004</v>
      </c>
      <c r="B22" s="10">
        <v>440.96</v>
      </c>
      <c r="C22" s="17">
        <v>2108.33</v>
      </c>
      <c r="D22" s="10">
        <v>42.56</v>
      </c>
      <c r="E22" s="10">
        <v>161.3</v>
      </c>
      <c r="F22" s="10">
        <v>807.62</v>
      </c>
      <c r="G22" s="10">
        <v>137.41</v>
      </c>
      <c r="H22" s="10">
        <v>102.84</v>
      </c>
      <c r="I22" s="10">
        <v>276.14</v>
      </c>
      <c r="J22" s="10">
        <v>81.15</v>
      </c>
      <c r="K22" s="10">
        <v>150.13</v>
      </c>
      <c r="L22" s="10">
        <v>12.37</v>
      </c>
      <c r="M22" s="10">
        <v>122.74</v>
      </c>
      <c r="N22" s="10">
        <v>214.07</v>
      </c>
      <c r="O22" s="17">
        <v>2549.29</v>
      </c>
      <c r="P22" s="8"/>
      <c r="Q22" s="8"/>
      <c r="R22" s="11"/>
      <c r="S22" s="3">
        <v>2004</v>
      </c>
      <c r="T22" s="16">
        <f t="shared" si="1"/>
        <v>17.297365148727685</v>
      </c>
      <c r="U22" s="9">
        <f t="shared" si="2"/>
        <v>82.70263485127232</v>
      </c>
      <c r="V22" s="9">
        <f t="shared" si="0"/>
        <v>1.669484444688521</v>
      </c>
      <c r="W22" s="9">
        <f t="shared" si="0"/>
        <v>6.3272519015098325</v>
      </c>
      <c r="X22" s="9">
        <f t="shared" si="0"/>
        <v>31.680193308725176</v>
      </c>
      <c r="Y22" s="9">
        <f t="shared" si="0"/>
        <v>5.390128231782183</v>
      </c>
      <c r="Z22" s="9">
        <f t="shared" si="0"/>
        <v>4.034064386554688</v>
      </c>
      <c r="AA22" s="9">
        <f t="shared" si="0"/>
        <v>10.832035586378952</v>
      </c>
      <c r="AB22" s="9">
        <f t="shared" si="0"/>
        <v>3.183239254851351</v>
      </c>
      <c r="AC22" s="9">
        <f t="shared" si="0"/>
        <v>5.889090687995481</v>
      </c>
      <c r="AD22" s="9">
        <f t="shared" si="0"/>
        <v>0.4852331433457943</v>
      </c>
      <c r="AE22" s="9">
        <f t="shared" si="0"/>
        <v>4.814673889592789</v>
      </c>
      <c r="AF22" s="9">
        <f t="shared" si="0"/>
        <v>8.397240015847549</v>
      </c>
      <c r="AG22" s="9">
        <f t="shared" si="0"/>
        <v>100</v>
      </c>
    </row>
    <row r="23" spans="1:33" ht="12">
      <c r="A23" s="3">
        <v>2005</v>
      </c>
      <c r="B23" s="10">
        <v>443.52</v>
      </c>
      <c r="C23" s="17">
        <v>2129.53</v>
      </c>
      <c r="D23" s="10">
        <v>43.99</v>
      </c>
      <c r="E23" s="10">
        <v>156.72</v>
      </c>
      <c r="F23" s="10">
        <v>829.36</v>
      </c>
      <c r="G23" s="10">
        <v>134.8</v>
      </c>
      <c r="H23" s="10">
        <v>102.82</v>
      </c>
      <c r="I23" s="10">
        <v>283.37</v>
      </c>
      <c r="J23" s="10">
        <v>80.87</v>
      </c>
      <c r="K23" s="10">
        <v>146.33</v>
      </c>
      <c r="L23" s="10">
        <v>10.53</v>
      </c>
      <c r="M23" s="10">
        <v>126.03</v>
      </c>
      <c r="N23" s="10">
        <v>214.71</v>
      </c>
      <c r="O23" s="17">
        <v>2573.05</v>
      </c>
      <c r="P23" s="8"/>
      <c r="Q23" s="8"/>
      <c r="R23" s="11"/>
      <c r="S23" s="3">
        <v>2005</v>
      </c>
      <c r="T23" s="16">
        <f t="shared" si="1"/>
        <v>17.237131031266394</v>
      </c>
      <c r="U23" s="9">
        <f t="shared" si="2"/>
        <v>82.76286896873361</v>
      </c>
      <c r="V23" s="9">
        <f t="shared" si="0"/>
        <v>1.7096441965760478</v>
      </c>
      <c r="W23" s="9">
        <f t="shared" si="0"/>
        <v>6.090826062455062</v>
      </c>
      <c r="X23" s="9">
        <f t="shared" si="0"/>
        <v>32.23256446629486</v>
      </c>
      <c r="Y23" s="9">
        <f t="shared" si="0"/>
        <v>5.238918792872273</v>
      </c>
      <c r="Z23" s="9">
        <f t="shared" si="0"/>
        <v>3.9960358329608825</v>
      </c>
      <c r="AA23" s="9">
        <f t="shared" si="0"/>
        <v>11.013000136025338</v>
      </c>
      <c r="AB23" s="9">
        <f t="shared" si="0"/>
        <v>3.142962631895999</v>
      </c>
      <c r="AC23" s="9">
        <f t="shared" si="0"/>
        <v>5.687025125823439</v>
      </c>
      <c r="AD23" s="9">
        <f t="shared" si="0"/>
        <v>0.4092419502147257</v>
      </c>
      <c r="AE23" s="9">
        <f t="shared" si="0"/>
        <v>4.898078156273683</v>
      </c>
      <c r="AF23" s="9">
        <f t="shared" si="0"/>
        <v>8.344571617341288</v>
      </c>
      <c r="AG23" s="9">
        <f t="shared" si="0"/>
        <v>100</v>
      </c>
    </row>
    <row r="24" spans="1:33" ht="12">
      <c r="A24" s="3">
        <v>2006</v>
      </c>
      <c r="B24" s="10">
        <v>455.31</v>
      </c>
      <c r="C24" s="17">
        <v>2178.34</v>
      </c>
      <c r="D24" s="10">
        <v>43.54</v>
      </c>
      <c r="E24" s="10">
        <v>160.84</v>
      </c>
      <c r="F24" s="10">
        <v>858.26</v>
      </c>
      <c r="G24" s="10">
        <v>131.37</v>
      </c>
      <c r="H24" s="10">
        <v>96.84</v>
      </c>
      <c r="I24" s="10">
        <v>299.83</v>
      </c>
      <c r="J24" s="10">
        <v>81.78</v>
      </c>
      <c r="K24" s="10">
        <v>150.71</v>
      </c>
      <c r="L24" s="10">
        <v>11.94</v>
      </c>
      <c r="M24" s="10">
        <v>129.07</v>
      </c>
      <c r="N24" s="10">
        <v>214.16</v>
      </c>
      <c r="O24" s="17">
        <v>2633.65</v>
      </c>
      <c r="P24" s="8"/>
      <c r="Q24" s="8"/>
      <c r="R24" s="11"/>
      <c r="S24" s="3">
        <v>2006</v>
      </c>
      <c r="T24" s="16">
        <f t="shared" si="1"/>
        <v>17.28817420689917</v>
      </c>
      <c r="U24" s="9">
        <f t="shared" si="2"/>
        <v>82.71182579310083</v>
      </c>
      <c r="V24" s="9">
        <f t="shared" si="0"/>
        <v>1.653218916712547</v>
      </c>
      <c r="W24" s="9">
        <f t="shared" si="0"/>
        <v>6.107113701516906</v>
      </c>
      <c r="X24" s="9">
        <f t="shared" si="0"/>
        <v>32.588233060581324</v>
      </c>
      <c r="Y24" s="9">
        <f t="shared" si="0"/>
        <v>4.988134338275777</v>
      </c>
      <c r="Z24" s="9">
        <f t="shared" si="0"/>
        <v>3.677026180396028</v>
      </c>
      <c r="AA24" s="9">
        <f t="shared" si="0"/>
        <v>11.384580335276137</v>
      </c>
      <c r="AB24" s="9">
        <f t="shared" si="0"/>
        <v>3.1051962105822715</v>
      </c>
      <c r="AC24" s="9">
        <f t="shared" si="0"/>
        <v>5.722476411064492</v>
      </c>
      <c r="AD24" s="9">
        <f t="shared" si="0"/>
        <v>0.45336320315911377</v>
      </c>
      <c r="AE24" s="9">
        <f t="shared" si="0"/>
        <v>4.900803067985495</v>
      </c>
      <c r="AF24" s="9">
        <f t="shared" si="0"/>
        <v>8.131680367550738</v>
      </c>
      <c r="AG24" s="9">
        <f t="shared" si="0"/>
        <v>100</v>
      </c>
    </row>
    <row r="25" spans="1:33" ht="12">
      <c r="A25" s="3">
        <v>2007</v>
      </c>
      <c r="B25" s="10">
        <v>452.98</v>
      </c>
      <c r="C25" s="17">
        <v>2195.7</v>
      </c>
      <c r="D25" s="10">
        <v>44.57</v>
      </c>
      <c r="E25" s="10">
        <v>159.79</v>
      </c>
      <c r="F25" s="10">
        <v>876.44</v>
      </c>
      <c r="G25" s="10">
        <v>128.95</v>
      </c>
      <c r="H25" s="10">
        <v>113.05</v>
      </c>
      <c r="I25" s="10">
        <v>300.11</v>
      </c>
      <c r="J25" s="10">
        <v>81.4</v>
      </c>
      <c r="K25" s="10">
        <v>147.19</v>
      </c>
      <c r="L25" s="10">
        <v>11.26</v>
      </c>
      <c r="M25" s="10">
        <v>126.1</v>
      </c>
      <c r="N25" s="10">
        <v>206.84</v>
      </c>
      <c r="O25" s="17">
        <v>2648.68</v>
      </c>
      <c r="P25" s="8"/>
      <c r="Q25" s="8"/>
      <c r="R25" s="11"/>
      <c r="S25" s="3">
        <v>2007</v>
      </c>
      <c r="T25" s="16">
        <f t="shared" si="1"/>
        <v>17.1021036893849</v>
      </c>
      <c r="U25" s="9">
        <f t="shared" si="2"/>
        <v>82.8978963106151</v>
      </c>
      <c r="V25" s="9">
        <f t="shared" si="0"/>
        <v>1.6827249799900328</v>
      </c>
      <c r="W25" s="9">
        <f t="shared" si="0"/>
        <v>6.032816346255494</v>
      </c>
      <c r="X25" s="9">
        <f t="shared" si="0"/>
        <v>33.08968995877192</v>
      </c>
      <c r="Y25" s="9">
        <f t="shared" si="0"/>
        <v>4.868462781460954</v>
      </c>
      <c r="Z25" s="9">
        <f t="shared" si="0"/>
        <v>4.268163764592175</v>
      </c>
      <c r="AA25" s="9">
        <f t="shared" si="0"/>
        <v>11.33054955676035</v>
      </c>
      <c r="AB25" s="9">
        <f t="shared" si="0"/>
        <v>3.073228929126962</v>
      </c>
      <c r="AC25" s="9">
        <f t="shared" si="0"/>
        <v>5.557107691378348</v>
      </c>
      <c r="AD25" s="9">
        <f t="shared" si="0"/>
        <v>0.4251174169775134</v>
      </c>
      <c r="AE25" s="9">
        <f t="shared" si="0"/>
        <v>4.760862014286362</v>
      </c>
      <c r="AF25" s="9">
        <f t="shared" si="0"/>
        <v>7.809172871014996</v>
      </c>
      <c r="AG25" s="9">
        <f t="shared" si="0"/>
        <v>100</v>
      </c>
    </row>
    <row r="26" spans="1:33" ht="12">
      <c r="A26" s="3">
        <v>2008</v>
      </c>
      <c r="B26" s="10">
        <v>462.33</v>
      </c>
      <c r="C26" s="17">
        <v>2185.73</v>
      </c>
      <c r="D26" s="10">
        <v>44.71</v>
      </c>
      <c r="E26" s="10">
        <v>152.3</v>
      </c>
      <c r="F26" s="10">
        <v>898.13</v>
      </c>
      <c r="G26" s="10">
        <v>119.88</v>
      </c>
      <c r="H26" s="10">
        <v>107.63</v>
      </c>
      <c r="I26" s="10">
        <v>292.44</v>
      </c>
      <c r="J26" s="10">
        <v>81.43</v>
      </c>
      <c r="K26" s="10">
        <v>142.49</v>
      </c>
      <c r="L26" s="10">
        <v>10.53</v>
      </c>
      <c r="M26" s="10">
        <v>127.48</v>
      </c>
      <c r="N26" s="10">
        <v>208.71</v>
      </c>
      <c r="O26" s="17">
        <v>2648.06</v>
      </c>
      <c r="P26" s="8"/>
      <c r="Q26" s="8"/>
      <c r="R26" s="11"/>
      <c r="S26" s="3">
        <v>2008</v>
      </c>
      <c r="T26" s="16">
        <f t="shared" si="1"/>
        <v>17.459196543884957</v>
      </c>
      <c r="U26" s="9">
        <f t="shared" si="2"/>
        <v>82.54080345611504</v>
      </c>
      <c r="V26" s="9">
        <f t="shared" si="0"/>
        <v>1.688405851831152</v>
      </c>
      <c r="W26" s="9">
        <f t="shared" si="0"/>
        <v>5.751380255734388</v>
      </c>
      <c r="X26" s="9">
        <f t="shared" si="0"/>
        <v>33.916527571127546</v>
      </c>
      <c r="Y26" s="9">
        <f t="shared" si="0"/>
        <v>4.527087754809181</v>
      </c>
      <c r="Z26" s="9">
        <f t="shared" si="0"/>
        <v>4.064484943694629</v>
      </c>
      <c r="AA26" s="9">
        <f t="shared" si="0"/>
        <v>11.04355641488486</v>
      </c>
      <c r="AB26" s="9">
        <f t="shared" si="0"/>
        <v>3.075081380331262</v>
      </c>
      <c r="AC26" s="9">
        <f t="shared" si="0"/>
        <v>5.380920371894897</v>
      </c>
      <c r="AD26" s="9">
        <f t="shared" si="0"/>
        <v>0.3976496000845902</v>
      </c>
      <c r="AE26" s="9">
        <f t="shared" si="0"/>
        <v>4.814090315174128</v>
      </c>
      <c r="AF26" s="9">
        <f t="shared" si="0"/>
        <v>7.881618996548417</v>
      </c>
      <c r="AG26" s="9">
        <f t="shared" si="0"/>
        <v>100</v>
      </c>
    </row>
    <row r="27" spans="1:33" ht="12">
      <c r="A27" s="3">
        <v>2009</v>
      </c>
      <c r="B27" s="10">
        <v>445.67</v>
      </c>
      <c r="C27" s="17">
        <v>2146.34</v>
      </c>
      <c r="D27" s="10">
        <v>41.99</v>
      </c>
      <c r="E27" s="10">
        <v>143.76</v>
      </c>
      <c r="F27" s="10">
        <v>916.56</v>
      </c>
      <c r="G27" s="10">
        <v>117.49</v>
      </c>
      <c r="H27" s="10">
        <v>98.78</v>
      </c>
      <c r="I27" s="10">
        <v>272.58</v>
      </c>
      <c r="J27" s="10">
        <v>77.4</v>
      </c>
      <c r="K27" s="10">
        <v>135.7</v>
      </c>
      <c r="L27" s="10">
        <v>10.44</v>
      </c>
      <c r="M27" s="10">
        <v>129.32</v>
      </c>
      <c r="N27" s="10">
        <v>202.32</v>
      </c>
      <c r="O27" s="17">
        <v>2592.01</v>
      </c>
      <c r="P27" s="8"/>
      <c r="Q27" s="8"/>
      <c r="R27" s="11"/>
      <c r="S27" s="3">
        <v>2009</v>
      </c>
      <c r="T27" s="16">
        <f t="shared" si="1"/>
        <v>17.193992307128443</v>
      </c>
      <c r="U27" s="9">
        <f t="shared" si="2"/>
        <v>82.80600769287155</v>
      </c>
      <c r="V27" s="9">
        <f t="shared" si="0"/>
        <v>1.6199783179848841</v>
      </c>
      <c r="W27" s="9">
        <f t="shared" si="0"/>
        <v>5.5462748986307915</v>
      </c>
      <c r="X27" s="9">
        <f t="shared" si="0"/>
        <v>35.360974687597654</v>
      </c>
      <c r="Y27" s="9">
        <f t="shared" si="0"/>
        <v>4.532775722315885</v>
      </c>
      <c r="Z27" s="9">
        <f t="shared" si="0"/>
        <v>3.810942087414786</v>
      </c>
      <c r="AA27" s="9">
        <f t="shared" si="0"/>
        <v>10.516163132086682</v>
      </c>
      <c r="AB27" s="9">
        <f t="shared" si="0"/>
        <v>2.9860995906651597</v>
      </c>
      <c r="AC27" s="9">
        <f t="shared" si="0"/>
        <v>5.235319308181681</v>
      </c>
      <c r="AD27" s="9">
        <f t="shared" si="0"/>
        <v>0.402776223857161</v>
      </c>
      <c r="AE27" s="9">
        <f t="shared" si="0"/>
        <v>4.989178282491194</v>
      </c>
      <c r="AF27" s="9">
        <f t="shared" si="0"/>
        <v>7.805525441645672</v>
      </c>
      <c r="AG27" s="9">
        <f t="shared" si="0"/>
        <v>100</v>
      </c>
    </row>
    <row r="28" spans="1:33" ht="12">
      <c r="A28" s="3">
        <v>2010</v>
      </c>
      <c r="B28" s="10">
        <v>448.85</v>
      </c>
      <c r="C28" s="17">
        <v>2155.19</v>
      </c>
      <c r="D28" s="10">
        <v>44.49</v>
      </c>
      <c r="E28" s="10">
        <v>144.37</v>
      </c>
      <c r="F28" s="10">
        <v>922.74</v>
      </c>
      <c r="G28" s="10">
        <v>118.15</v>
      </c>
      <c r="H28" s="10">
        <v>101.41</v>
      </c>
      <c r="I28" s="10">
        <v>273.49</v>
      </c>
      <c r="J28" s="10">
        <v>77.02</v>
      </c>
      <c r="K28" s="10">
        <v>139.91</v>
      </c>
      <c r="L28" s="10">
        <v>11.16</v>
      </c>
      <c r="M28" s="10">
        <v>126.11</v>
      </c>
      <c r="N28" s="10">
        <v>196.34</v>
      </c>
      <c r="O28" s="17">
        <v>2604.04</v>
      </c>
      <c r="P28" s="8"/>
      <c r="Q28" s="8"/>
      <c r="R28" s="11"/>
      <c r="S28" s="3">
        <v>2010</v>
      </c>
      <c r="T28" s="16">
        <f t="shared" si="1"/>
        <v>17.23667839203699</v>
      </c>
      <c r="U28" s="9">
        <f t="shared" si="2"/>
        <v>82.76332160796301</v>
      </c>
      <c r="V28" s="9">
        <f t="shared" si="0"/>
        <v>1.708499101396292</v>
      </c>
      <c r="W28" s="9">
        <f t="shared" si="0"/>
        <v>5.544077663937574</v>
      </c>
      <c r="X28" s="9">
        <f t="shared" si="0"/>
        <v>35.43493955545998</v>
      </c>
      <c r="Y28" s="9">
        <f t="shared" si="0"/>
        <v>4.537180688468688</v>
      </c>
      <c r="Z28" s="9">
        <f t="shared" si="0"/>
        <v>3.894333420377567</v>
      </c>
      <c r="AA28" s="9">
        <f t="shared" si="0"/>
        <v>10.502526842905638</v>
      </c>
      <c r="AB28" s="9">
        <f t="shared" si="0"/>
        <v>2.9577118631050214</v>
      </c>
      <c r="AC28" s="9">
        <f t="shared" si="0"/>
        <v>5.372805333251409</v>
      </c>
      <c r="AD28" s="9">
        <f t="shared" si="0"/>
        <v>0.42856484539407996</v>
      </c>
      <c r="AE28" s="9">
        <f t="shared" si="0"/>
        <v>4.842859556688837</v>
      </c>
      <c r="AF28" s="9">
        <f t="shared" si="0"/>
        <v>7.539822736977927</v>
      </c>
      <c r="AG28" s="9">
        <f t="shared" si="0"/>
        <v>100</v>
      </c>
    </row>
    <row r="29" spans="1:33" ht="12">
      <c r="A29" s="3">
        <v>2011</v>
      </c>
      <c r="B29" s="10">
        <v>459.57</v>
      </c>
      <c r="C29" s="17">
        <v>2180.32</v>
      </c>
      <c r="D29" s="10">
        <v>44.83</v>
      </c>
      <c r="E29" s="10">
        <v>136.74</v>
      </c>
      <c r="F29" s="10">
        <v>945.62</v>
      </c>
      <c r="G29" s="10">
        <v>112.98</v>
      </c>
      <c r="H29" s="10">
        <v>103.41</v>
      </c>
      <c r="I29" s="10">
        <v>285.09</v>
      </c>
      <c r="J29" s="10">
        <v>74.25</v>
      </c>
      <c r="K29" s="10">
        <v>138.2</v>
      </c>
      <c r="L29" s="10">
        <v>12.15</v>
      </c>
      <c r="M29" s="10">
        <v>129.28</v>
      </c>
      <c r="N29" s="10">
        <v>197.77</v>
      </c>
      <c r="O29" s="17">
        <v>2639.89</v>
      </c>
      <c r="P29" s="8"/>
      <c r="Q29" s="8"/>
      <c r="R29" s="11"/>
      <c r="S29" s="3">
        <v>2011</v>
      </c>
      <c r="T29" s="16">
        <f t="shared" si="1"/>
        <v>17.408679907117342</v>
      </c>
      <c r="U29" s="9">
        <f t="shared" si="2"/>
        <v>82.59132009288267</v>
      </c>
      <c r="V29" s="9">
        <f t="shared" si="0"/>
        <v>1.6981768179734762</v>
      </c>
      <c r="W29" s="9">
        <f t="shared" si="0"/>
        <v>5.179761277932036</v>
      </c>
      <c r="X29" s="9">
        <f t="shared" si="0"/>
        <v>35.82043191193573</v>
      </c>
      <c r="Y29" s="9">
        <f t="shared" si="0"/>
        <v>4.27972377636947</v>
      </c>
      <c r="Z29" s="9">
        <f t="shared" si="0"/>
        <v>3.917208671573437</v>
      </c>
      <c r="AA29" s="9">
        <f t="shared" si="0"/>
        <v>10.79931360776396</v>
      </c>
      <c r="AB29" s="9">
        <f t="shared" si="0"/>
        <v>2.812617192383016</v>
      </c>
      <c r="AC29" s="9">
        <f t="shared" si="0"/>
        <v>5.235066612624011</v>
      </c>
      <c r="AD29" s="9">
        <f t="shared" si="0"/>
        <v>0.46024644966267536</v>
      </c>
      <c r="AE29" s="9">
        <f t="shared" si="0"/>
        <v>4.897173745875775</v>
      </c>
      <c r="AF29" s="9">
        <f t="shared" si="0"/>
        <v>7.491600028789079</v>
      </c>
      <c r="AG29" s="9">
        <f t="shared" si="0"/>
        <v>100</v>
      </c>
    </row>
    <row r="30" spans="1:33" ht="12">
      <c r="A30" s="3">
        <v>2012</v>
      </c>
      <c r="B30" s="10">
        <v>447.12</v>
      </c>
      <c r="C30" s="17">
        <v>2103.12</v>
      </c>
      <c r="D30" s="10">
        <v>43.5</v>
      </c>
      <c r="E30" s="10">
        <v>120.81</v>
      </c>
      <c r="F30" s="10">
        <v>932.04</v>
      </c>
      <c r="G30" s="10">
        <v>102.32</v>
      </c>
      <c r="H30" s="10">
        <v>98.48</v>
      </c>
      <c r="I30" s="10">
        <v>278.78</v>
      </c>
      <c r="J30" s="10">
        <v>73.04</v>
      </c>
      <c r="K30" s="10">
        <v>126.94</v>
      </c>
      <c r="L30" s="10">
        <v>12.58</v>
      </c>
      <c r="M30" s="10">
        <v>123.7</v>
      </c>
      <c r="N30" s="10">
        <v>190.93</v>
      </c>
      <c r="O30" s="17">
        <v>2550.24</v>
      </c>
      <c r="P30" s="8"/>
      <c r="Q30" s="8"/>
      <c r="R30" s="11"/>
      <c r="S30" s="3">
        <v>2012</v>
      </c>
      <c r="T30" s="16">
        <f t="shared" si="1"/>
        <v>17.532467532467535</v>
      </c>
      <c r="U30" s="9">
        <f t="shared" si="2"/>
        <v>82.46753246753248</v>
      </c>
      <c r="V30" s="9">
        <f t="shared" si="0"/>
        <v>1.7057218144174668</v>
      </c>
      <c r="W30" s="9">
        <f t="shared" si="0"/>
        <v>4.737201204592509</v>
      </c>
      <c r="X30" s="9">
        <f t="shared" si="0"/>
        <v>36.54714850367024</v>
      </c>
      <c r="Y30" s="9">
        <f t="shared" si="0"/>
        <v>4.012171403475752</v>
      </c>
      <c r="Z30" s="9">
        <f t="shared" si="0"/>
        <v>3.8615973398582097</v>
      </c>
      <c r="AA30" s="9">
        <f t="shared" si="0"/>
        <v>10.931520170650606</v>
      </c>
      <c r="AB30" s="9">
        <f t="shared" si="0"/>
        <v>2.8640441683919953</v>
      </c>
      <c r="AC30" s="9">
        <f t="shared" si="0"/>
        <v>4.9775707384403045</v>
      </c>
      <c r="AD30" s="9">
        <f t="shared" si="0"/>
        <v>0.49328690633038463</v>
      </c>
      <c r="AE30" s="9">
        <f t="shared" si="0"/>
        <v>4.850523872263003</v>
      </c>
      <c r="AF30" s="9">
        <f t="shared" si="0"/>
        <v>7.486746345441999</v>
      </c>
      <c r="AG30" s="9">
        <f t="shared" si="0"/>
        <v>100</v>
      </c>
    </row>
    <row r="31" spans="1:33" ht="12">
      <c r="A31" s="3">
        <v>2013</v>
      </c>
      <c r="B31" s="10">
        <v>439.39</v>
      </c>
      <c r="C31" s="17">
        <v>2031.69</v>
      </c>
      <c r="D31" s="10">
        <v>42.58</v>
      </c>
      <c r="E31" s="10">
        <v>109.79</v>
      </c>
      <c r="F31" s="10">
        <v>920.04</v>
      </c>
      <c r="G31" s="10">
        <v>93.14</v>
      </c>
      <c r="H31" s="10">
        <v>95.63</v>
      </c>
      <c r="I31" s="10">
        <v>259.63</v>
      </c>
      <c r="J31" s="10">
        <v>69.54</v>
      </c>
      <c r="K31" s="10">
        <v>120.64</v>
      </c>
      <c r="L31" s="10">
        <v>11.69</v>
      </c>
      <c r="M31" s="10">
        <v>119.23</v>
      </c>
      <c r="N31" s="10">
        <v>189.78</v>
      </c>
      <c r="O31" s="17">
        <v>2471.08</v>
      </c>
      <c r="P31" s="8"/>
      <c r="Q31" s="8"/>
      <c r="R31" s="11"/>
      <c r="S31" s="3">
        <v>2013</v>
      </c>
      <c r="T31" s="16">
        <f t="shared" si="1"/>
        <v>17.781294009097238</v>
      </c>
      <c r="U31" s="9">
        <f t="shared" si="2"/>
        <v>82.21870599090276</v>
      </c>
      <c r="V31" s="9">
        <f aca="true" t="shared" si="3" ref="V31:AG34">D31*100/$O31</f>
        <v>1.7231332049144503</v>
      </c>
      <c r="W31" s="9">
        <f t="shared" si="3"/>
        <v>4.442996584489373</v>
      </c>
      <c r="X31" s="9">
        <f t="shared" si="3"/>
        <v>37.23230328439387</v>
      </c>
      <c r="Y31" s="9">
        <f t="shared" si="3"/>
        <v>3.769202130242647</v>
      </c>
      <c r="Z31" s="9">
        <f t="shared" si="3"/>
        <v>3.8699677873642293</v>
      </c>
      <c r="AA31" s="9">
        <f t="shared" si="3"/>
        <v>10.506741991356007</v>
      </c>
      <c r="AB31" s="9">
        <f t="shared" si="3"/>
        <v>2.8141541350340744</v>
      </c>
      <c r="AC31" s="9">
        <f t="shared" si="3"/>
        <v>4.882075853472975</v>
      </c>
      <c r="AD31" s="9">
        <f t="shared" si="3"/>
        <v>0.4730725027113651</v>
      </c>
      <c r="AE31" s="9">
        <f t="shared" si="3"/>
        <v>4.825015782572803</v>
      </c>
      <c r="AF31" s="9">
        <f t="shared" si="3"/>
        <v>7.680042734350972</v>
      </c>
      <c r="AG31" s="9">
        <f t="shared" si="3"/>
        <v>100</v>
      </c>
    </row>
    <row r="32" spans="1:33" ht="12">
      <c r="A32" s="3">
        <v>2014</v>
      </c>
      <c r="B32" s="10">
        <v>436.06</v>
      </c>
      <c r="C32" s="17">
        <v>2052.44</v>
      </c>
      <c r="D32" s="10">
        <v>43.31</v>
      </c>
      <c r="E32" s="8">
        <v>114.41</v>
      </c>
      <c r="F32" s="8">
        <v>912.84</v>
      </c>
      <c r="G32" s="8">
        <v>102.13</v>
      </c>
      <c r="H32" s="8">
        <v>109.45</v>
      </c>
      <c r="I32" s="8">
        <v>256.85</v>
      </c>
      <c r="J32" s="8">
        <v>65.66</v>
      </c>
      <c r="K32" s="8">
        <v>121.38</v>
      </c>
      <c r="L32" s="8">
        <v>14.07</v>
      </c>
      <c r="M32" s="8">
        <v>110.26</v>
      </c>
      <c r="N32" s="8">
        <v>202.07</v>
      </c>
      <c r="O32" s="17">
        <f>B32+C32</f>
        <v>2488.5</v>
      </c>
      <c r="P32" s="8"/>
      <c r="Q32" s="8"/>
      <c r="R32" s="11"/>
      <c r="S32" s="3">
        <v>2014</v>
      </c>
      <c r="T32" s="16">
        <f t="shared" si="1"/>
        <v>17.523005826803296</v>
      </c>
      <c r="U32" s="9">
        <f t="shared" si="2"/>
        <v>82.4769941731967</v>
      </c>
      <c r="V32" s="9">
        <f t="shared" si="3"/>
        <v>1.7404058669881455</v>
      </c>
      <c r="W32" s="9">
        <f t="shared" si="3"/>
        <v>4.597548724131003</v>
      </c>
      <c r="X32" s="9">
        <f t="shared" si="3"/>
        <v>36.682338758288125</v>
      </c>
      <c r="Y32" s="9">
        <f t="shared" si="3"/>
        <v>4.10407876230661</v>
      </c>
      <c r="Z32" s="9">
        <f t="shared" si="3"/>
        <v>4.398231866586297</v>
      </c>
      <c r="AA32" s="9">
        <f t="shared" si="3"/>
        <v>10.321478802491463</v>
      </c>
      <c r="AB32" s="9">
        <f t="shared" si="3"/>
        <v>2.638537271448664</v>
      </c>
      <c r="AC32" s="9">
        <f t="shared" si="3"/>
        <v>4.877637130801688</v>
      </c>
      <c r="AD32" s="9">
        <f t="shared" si="3"/>
        <v>0.5654008438818565</v>
      </c>
      <c r="AE32" s="9">
        <f t="shared" si="3"/>
        <v>4.430781595338558</v>
      </c>
      <c r="AF32" s="9">
        <f t="shared" si="3"/>
        <v>8.120152702431183</v>
      </c>
      <c r="AG32" s="9">
        <f t="shared" si="3"/>
        <v>100</v>
      </c>
    </row>
    <row r="33" spans="1:33" ht="12">
      <c r="A33" s="3">
        <v>2015</v>
      </c>
      <c r="B33" s="10">
        <v>441.5</v>
      </c>
      <c r="C33" s="17">
        <f>SUM(D33:N33)</f>
        <v>2057.8700000000003</v>
      </c>
      <c r="D33" s="10">
        <v>44.09</v>
      </c>
      <c r="E33" s="8">
        <v>115.81</v>
      </c>
      <c r="F33" s="8">
        <v>902.54</v>
      </c>
      <c r="G33" s="8">
        <v>104.34</v>
      </c>
      <c r="H33" s="8">
        <v>112.72</v>
      </c>
      <c r="I33" s="8">
        <v>265.59</v>
      </c>
      <c r="J33" s="8">
        <v>62.88</v>
      </c>
      <c r="K33" s="8">
        <v>126.41</v>
      </c>
      <c r="L33" s="8">
        <v>14.78</v>
      </c>
      <c r="M33" s="8">
        <v>122.39</v>
      </c>
      <c r="N33" s="8">
        <v>186.32</v>
      </c>
      <c r="O33" s="17">
        <f>B33+C33</f>
        <v>2499.3700000000003</v>
      </c>
      <c r="P33" s="8">
        <v>589.03</v>
      </c>
      <c r="Q33" s="8">
        <v>26.04</v>
      </c>
      <c r="R33" s="11"/>
      <c r="S33" s="3">
        <v>2015</v>
      </c>
      <c r="T33" s="16">
        <f t="shared" si="1"/>
        <v>17.664451441763322</v>
      </c>
      <c r="U33" s="9">
        <f t="shared" si="2"/>
        <v>82.33554855823668</v>
      </c>
      <c r="V33" s="9">
        <f t="shared" si="3"/>
        <v>1.7640445392238842</v>
      </c>
      <c r="W33" s="9">
        <f t="shared" si="3"/>
        <v>4.63356765905008</v>
      </c>
      <c r="X33" s="9">
        <f t="shared" si="3"/>
        <v>36.11069989637388</v>
      </c>
      <c r="Y33" s="9">
        <f t="shared" si="3"/>
        <v>4.174652012307101</v>
      </c>
      <c r="Z33" s="9">
        <f t="shared" si="3"/>
        <v>4.509936503999007</v>
      </c>
      <c r="AA33" s="9">
        <f t="shared" si="3"/>
        <v>10.626277822011144</v>
      </c>
      <c r="AB33" s="9">
        <f t="shared" si="3"/>
        <v>2.5158339901655213</v>
      </c>
      <c r="AC33" s="9">
        <f t="shared" si="3"/>
        <v>5.057674533982563</v>
      </c>
      <c r="AD33" s="9">
        <f t="shared" si="3"/>
        <v>0.5913490199530281</v>
      </c>
      <c r="AE33" s="9">
        <f t="shared" si="3"/>
        <v>4.8968340021685455</v>
      </c>
      <c r="AF33" s="9">
        <f t="shared" si="3"/>
        <v>7.454678579001907</v>
      </c>
      <c r="AG33" s="9">
        <f t="shared" si="3"/>
        <v>100</v>
      </c>
    </row>
    <row r="34" spans="1:33" ht="12">
      <c r="A34" s="3">
        <v>2016</v>
      </c>
      <c r="B34" s="10"/>
      <c r="C34" s="17">
        <f>SUM(D34:N34)</f>
        <v>0</v>
      </c>
      <c r="D34" s="10"/>
      <c r="E34" s="8"/>
      <c r="F34" s="8"/>
      <c r="G34" s="8"/>
      <c r="H34" s="8"/>
      <c r="I34" s="8"/>
      <c r="J34" s="8"/>
      <c r="K34" s="8" t="s">
        <v>2</v>
      </c>
      <c r="L34" s="8"/>
      <c r="M34" s="8"/>
      <c r="N34" s="8"/>
      <c r="O34" s="17">
        <f>B34+C34</f>
        <v>0</v>
      </c>
      <c r="P34" s="8"/>
      <c r="Q34" s="8"/>
      <c r="R34" s="11"/>
      <c r="S34" s="3">
        <v>2016</v>
      </c>
      <c r="T34" s="16" t="e">
        <f t="shared" si="1"/>
        <v>#DIV/0!</v>
      </c>
      <c r="U34" s="9" t="e">
        <f t="shared" si="2"/>
        <v>#DIV/0!</v>
      </c>
      <c r="V34" s="9" t="e">
        <f t="shared" si="3"/>
        <v>#DIV/0!</v>
      </c>
      <c r="W34" s="9" t="e">
        <f t="shared" si="3"/>
        <v>#DIV/0!</v>
      </c>
      <c r="X34" s="9" t="e">
        <f t="shared" si="3"/>
        <v>#DIV/0!</v>
      </c>
      <c r="Y34" s="9" t="e">
        <f t="shared" si="3"/>
        <v>#DIV/0!</v>
      </c>
      <c r="Z34" s="9" t="e">
        <f t="shared" si="3"/>
        <v>#DIV/0!</v>
      </c>
      <c r="AA34" s="9" t="e">
        <f t="shared" si="3"/>
        <v>#DIV/0!</v>
      </c>
      <c r="AB34" s="9" t="e">
        <f t="shared" si="3"/>
        <v>#DIV/0!</v>
      </c>
      <c r="AC34" s="9" t="e">
        <f t="shared" si="3"/>
        <v>#VALUE!</v>
      </c>
      <c r="AD34" s="9" t="e">
        <f t="shared" si="3"/>
        <v>#DIV/0!</v>
      </c>
      <c r="AE34" s="9" t="e">
        <f t="shared" si="3"/>
        <v>#DIV/0!</v>
      </c>
      <c r="AF34" s="9" t="e">
        <f t="shared" si="3"/>
        <v>#DIV/0!</v>
      </c>
      <c r="AG34" s="9" t="e">
        <f t="shared" si="3"/>
        <v>#DIV/0!</v>
      </c>
    </row>
    <row r="35" spans="1:33" ht="12">
      <c r="A35" s="3">
        <v>2017</v>
      </c>
      <c r="B35" s="10"/>
      <c r="C35" s="17">
        <f>SUM(D35:N35)</f>
        <v>0</v>
      </c>
      <c r="D35" s="10"/>
      <c r="E35" s="8"/>
      <c r="F35" s="8"/>
      <c r="G35" s="8"/>
      <c r="H35" s="8"/>
      <c r="I35" s="8"/>
      <c r="J35" s="8"/>
      <c r="K35" s="8" t="s">
        <v>2</v>
      </c>
      <c r="L35" s="8"/>
      <c r="M35" s="8"/>
      <c r="N35" s="8"/>
      <c r="O35" s="17">
        <f>B35+C35</f>
        <v>0</v>
      </c>
      <c r="P35" s="8"/>
      <c r="Q35" s="8"/>
      <c r="R35" s="11"/>
      <c r="S35" s="3">
        <v>2017</v>
      </c>
      <c r="T35" s="16" t="e">
        <f>B35*100/$O35</f>
        <v>#DIV/0!</v>
      </c>
      <c r="U35" s="9" t="e">
        <f>C35*100/$O35</f>
        <v>#DIV/0!</v>
      </c>
      <c r="V35" s="9" t="e">
        <f>D35*100/$O35</f>
        <v>#DIV/0!</v>
      </c>
      <c r="W35" s="9" t="e">
        <f>E35*100/$O35</f>
        <v>#DIV/0!</v>
      </c>
      <c r="X35" s="9" t="e">
        <f>F35*100/$O35</f>
        <v>#DIV/0!</v>
      </c>
      <c r="Y35" s="9" t="e">
        <f>G35*100/$O35</f>
        <v>#DIV/0!</v>
      </c>
      <c r="Z35" s="9" t="e">
        <f>H35*100/$O35</f>
        <v>#DIV/0!</v>
      </c>
      <c r="AA35" s="9" t="e">
        <f>I35*100/$O35</f>
        <v>#DIV/0!</v>
      </c>
      <c r="AB35" s="9" t="e">
        <f>J35*100/$O35</f>
        <v>#DIV/0!</v>
      </c>
      <c r="AC35" s="9" t="e">
        <f>K35*100/$O35</f>
        <v>#VALUE!</v>
      </c>
      <c r="AD35" s="9" t="e">
        <f>L35*100/$O35</f>
        <v>#DIV/0!</v>
      </c>
      <c r="AE35" s="9" t="e">
        <f>M35*100/$O35</f>
        <v>#DIV/0!</v>
      </c>
      <c r="AF35" s="9" t="e">
        <f>N35*100/$O35</f>
        <v>#DIV/0!</v>
      </c>
      <c r="AG35" s="9" t="e">
        <f>O35*100/$O35</f>
        <v>#DIV/0!</v>
      </c>
    </row>
    <row r="36" spans="1:33" ht="12.75" thickBot="1">
      <c r="A36" s="7"/>
      <c r="B36" s="7"/>
      <c r="C36" s="7"/>
      <c r="D36" s="7"/>
      <c r="E36" s="7"/>
      <c r="F36" s="7"/>
      <c r="G36" s="7"/>
      <c r="H36" s="7"/>
      <c r="I36" s="7"/>
      <c r="J36" s="7"/>
      <c r="K36" s="7"/>
      <c r="L36" s="7"/>
      <c r="M36" s="7"/>
      <c r="N36" s="7"/>
      <c r="O36" s="7"/>
      <c r="P36" s="7"/>
      <c r="Q36" s="7"/>
      <c r="R36" s="11"/>
      <c r="S36" s="7"/>
      <c r="T36" s="7"/>
      <c r="U36" s="7"/>
      <c r="V36" s="7"/>
      <c r="W36" s="7"/>
      <c r="X36" s="7"/>
      <c r="Y36" s="7"/>
      <c r="Z36" s="7"/>
      <c r="AA36" s="7"/>
      <c r="AB36" s="7"/>
      <c r="AC36" s="7"/>
      <c r="AD36" s="7"/>
      <c r="AE36" s="7"/>
      <c r="AF36" s="7"/>
      <c r="AG36" s="7"/>
    </row>
    <row r="37" spans="1:18" ht="12">
      <c r="A37" s="1" t="s">
        <v>51</v>
      </c>
      <c r="R37" s="11"/>
    </row>
    <row r="38" s="1" customFormat="1" ht="12">
      <c r="A38" s="1" t="s">
        <v>24</v>
      </c>
    </row>
    <row r="39" s="1" customFormat="1" ht="12">
      <c r="A39" s="1" t="s">
        <v>20</v>
      </c>
    </row>
    <row r="40" spans="1:18" ht="12">
      <c r="A40" s="19" t="s">
        <v>53</v>
      </c>
      <c r="R40" s="11"/>
    </row>
    <row r="41" spans="1:18" ht="12">
      <c r="A41" s="19" t="s">
        <v>58</v>
      </c>
      <c r="R41" s="11"/>
    </row>
    <row r="42" spans="1:18" ht="12">
      <c r="A42" s="19" t="s">
        <v>59</v>
      </c>
      <c r="R42" s="11"/>
    </row>
    <row r="43" ht="12">
      <c r="R43" s="11"/>
    </row>
    <row r="44" spans="1:18" ht="12">
      <c r="A44" s="1" t="s">
        <v>25</v>
      </c>
      <c r="R44" s="11"/>
    </row>
    <row r="45" ht="12">
      <c r="R45" s="11"/>
    </row>
    <row r="46" ht="12">
      <c r="R46" s="11"/>
    </row>
    <row r="47" ht="12">
      <c r="R47" s="11"/>
    </row>
    <row r="48" ht="12">
      <c r="R48" s="11"/>
    </row>
    <row r="49" ht="12">
      <c r="R49" s="1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C14" sqref="C14"/>
    </sheetView>
  </sheetViews>
  <sheetFormatPr defaultColWidth="9.00390625" defaultRowHeight="12.75"/>
  <cols>
    <col min="1" max="16384" width="9.00390625" style="21" customWidth="1"/>
  </cols>
  <sheetData>
    <row r="1" ht="12.75">
      <c r="A1" s="21" t="s">
        <v>62</v>
      </c>
    </row>
    <row r="2" ht="12.75">
      <c r="A2" s="21" t="s">
        <v>63</v>
      </c>
    </row>
    <row r="3" ht="12.75">
      <c r="A3" s="21" t="s">
        <v>64</v>
      </c>
    </row>
    <row r="4" ht="12.75">
      <c r="A4" s="21" t="s">
        <v>65</v>
      </c>
    </row>
    <row r="5" ht="12.75">
      <c r="A5" s="21" t="s">
        <v>66</v>
      </c>
    </row>
    <row r="6" ht="12.75">
      <c r="A6" s="21" t="s">
        <v>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Pasqualini</dc:creator>
  <cp:keywords/>
  <dc:description/>
  <cp:lastModifiedBy>Federico Pasqualini</cp:lastModifiedBy>
  <dcterms:created xsi:type="dcterms:W3CDTF">2006-06-29T08:48:05Z</dcterms:created>
  <dcterms:modified xsi:type="dcterms:W3CDTF">2016-07-07T10:15:24Z</dcterms:modified>
  <cp:category/>
  <cp:version/>
  <cp:contentType/>
  <cp:contentStatus/>
</cp:coreProperties>
</file>